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424" activeTab="2"/>
  </bookViews>
  <sheets>
    <sheet name="Титул" sheetId="1" r:id="rId1"/>
    <sheet name="Сводные" sheetId="2" r:id="rId2"/>
    <sheet name="План уч проц" sheetId="3" r:id="rId3"/>
    <sheet name="Лист3" sheetId="4" state="hidden" r:id="rId4"/>
    <sheet name="Пояснительная записка" sheetId="5" state="hidden" r:id="rId5"/>
    <sheet name="Перечень кабинетов" sheetId="6" r:id="rId6"/>
    <sheet name="Календарный график" sheetId="7" r:id="rId7"/>
  </sheets>
  <definedNames>
    <definedName name="_xlnm.Print_Area" localSheetId="1">'Сводные'!$A$1:$I$10</definedName>
    <definedName name="_ftn1" localSheetId="2">'План уч проц'!$A$19</definedName>
    <definedName name="_ftn2" localSheetId="2">'План уч проц'!$A$20</definedName>
    <definedName name="_ftnref1" localSheetId="2">'План уч проц'!#REF!</definedName>
    <definedName name="_ftnref2" localSheetId="2">'План уч проц'!$L$3</definedName>
    <definedName name="год" localSheetId="5">'Лист3'!$C$1:$C$7</definedName>
    <definedName name="год">'Лист3'!$C$1:$C$7</definedName>
    <definedName name="мес" localSheetId="5">'Лист3'!$D$1:$D$2</definedName>
    <definedName name="мес">'Лист3'!$D$1:$D$2</definedName>
    <definedName name="образ" localSheetId="5">'Лист3'!$E$2:$E$4</definedName>
    <definedName name="образ">'Лист3'!$E$2:$E$4</definedName>
    <definedName name="очная" localSheetId="5">'Лист3'!$A$2:$A$4</definedName>
    <definedName name="очная">'Лист3'!$A$2:$A$4</definedName>
    <definedName name="прог" localSheetId="5">'Лист3'!$J$3:$J$5</definedName>
    <definedName name="прог">'Лист3'!$J$3:$J$5</definedName>
    <definedName name="уров" localSheetId="5">'Лист3'!$J$7:$J$8</definedName>
    <definedName name="уров">'Лист3'!$J$7:$J$8</definedName>
  </definedNames>
  <calcPr fullCalcOnLoad="1"/>
</workbook>
</file>

<file path=xl/sharedStrings.xml><?xml version="1.0" encoding="utf-8"?>
<sst xmlns="http://schemas.openxmlformats.org/spreadsheetml/2006/main" count="371" uniqueCount="219">
  <si>
    <t>Утверждаю:</t>
  </si>
  <si>
    <t>Директор ГБПОУ "ААТТ"</t>
  </si>
  <si>
    <t>А.Ф. Белоусов</t>
  </si>
  <si>
    <t>«</t>
  </si>
  <si>
    <t>»</t>
  </si>
  <si>
    <t>г</t>
  </si>
  <si>
    <t>УЧЕБНЫЙ ПЛАН</t>
  </si>
  <si>
    <t xml:space="preserve">Государственного бюджетного профессиональное образовательного учреждения </t>
  </si>
  <si>
    <t>«Альменевский аграрно-технологический техникум»</t>
  </si>
  <si>
    <t>по профессии</t>
  </si>
  <si>
    <t>35.01.19</t>
  </si>
  <si>
    <t>Мастер садово-паркового и ландшафтного строительства</t>
  </si>
  <si>
    <t>Квалификация:</t>
  </si>
  <si>
    <t>Садовник</t>
  </si>
  <si>
    <t xml:space="preserve">                                        Цветовод</t>
  </si>
  <si>
    <t xml:space="preserve">Форма обучения-  </t>
  </si>
  <si>
    <t>очная</t>
  </si>
  <si>
    <t xml:space="preserve">Нормативный срок обучения- </t>
  </si>
  <si>
    <t>мес</t>
  </si>
  <si>
    <t>На базе</t>
  </si>
  <si>
    <t>основного общего образования</t>
  </si>
  <si>
    <t>Профиль:</t>
  </si>
  <si>
    <t>естественно-научный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</si>
  <si>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</si>
  <si>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</si>
  <si>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</si>
  <si>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</si>
  <si>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</si>
  <si>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</si>
  <si>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</si>
  <si>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</si>
  <si>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</si>
  <si>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по профилю специальности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</si>
  <si>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</si>
  <si>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</si>
  <si>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r>
      <t>III</t>
    </r>
    <r>
      <rPr>
        <sz val="10"/>
        <color indexed="8"/>
        <rFont val="Times New Roman"/>
        <family val="1"/>
      </rPr>
      <t xml:space="preserve"> курс</t>
    </r>
  </si>
  <si>
    <t>Удалить строку</t>
  </si>
  <si>
    <t>План учебного процесса. Мастер садово-паркового и ландшафтного строительства</t>
  </si>
  <si>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</si>
  <si>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</si>
  <si>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</si>
  <si>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</si>
  <si>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учебной нагрузки по семестрам</t>
  </si>
  <si>
    <t>максимальная</t>
  </si>
  <si>
    <t>самостоятельная работа</t>
  </si>
  <si>
    <t>Обязательная аудиторная нагрузка</t>
  </si>
  <si>
    <t>I курс</t>
  </si>
  <si>
    <t>II курс</t>
  </si>
  <si>
    <t>III курс</t>
  </si>
  <si>
    <t>всего аудиторных занятий</t>
  </si>
  <si>
    <t>в т. ч.</t>
  </si>
  <si>
    <t>Учебная и производственная практика</t>
  </si>
  <si>
    <t>1     семестр</t>
  </si>
  <si>
    <t>2    семестр</t>
  </si>
  <si>
    <t>3    семестр</t>
  </si>
  <si>
    <t>4    семестр</t>
  </si>
  <si>
    <t>5          семестр</t>
  </si>
  <si>
    <t>6 семестр</t>
  </si>
  <si>
    <t>з</t>
  </si>
  <si>
    <t>дз</t>
  </si>
  <si>
    <t>э</t>
  </si>
  <si>
    <t>лекций, уроков, семинаров</t>
  </si>
  <si>
    <t>лаб. и практ. занятий</t>
  </si>
  <si>
    <t>недели</t>
  </si>
  <si>
    <t>О.00</t>
  </si>
  <si>
    <t>Общеобразовательный цикл</t>
  </si>
  <si>
    <t>ОДБ.01</t>
  </si>
  <si>
    <t>Русский язык</t>
  </si>
  <si>
    <t>4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</si>
  <si>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</si>
  <si>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</si>
  <si>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</si>
  <si>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</si>
  <si>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</si>
  <si>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</si>
  <si>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</si>
  <si>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Математика</t>
  </si>
  <si>
    <t>ОДБ.06</t>
  </si>
  <si>
    <t>Информатика</t>
  </si>
  <si>
    <t>ОДБ.07</t>
  </si>
  <si>
    <t>Обществознание</t>
  </si>
  <si>
    <t>ОДБ.08</t>
  </si>
  <si>
    <t xml:space="preserve">Основы безопасности жизнедеятельности </t>
  </si>
  <si>
    <t>ОДБ.09</t>
  </si>
  <si>
    <t>Физическая культура</t>
  </si>
  <si>
    <t>1,2,3</t>
  </si>
  <si>
    <t>ОДП.01</t>
  </si>
  <si>
    <t>Химия</t>
  </si>
  <si>
    <t>ОДП.02</t>
  </si>
  <si>
    <t>Физика</t>
  </si>
  <si>
    <t>ОДП.03</t>
  </si>
  <si>
    <t>Биология</t>
  </si>
  <si>
    <t>ОДК.01</t>
  </si>
  <si>
    <t>Основы профессиональной деятельности</t>
  </si>
  <si>
    <t>ОДК.02</t>
  </si>
  <si>
    <t>Астрономия</t>
  </si>
  <si>
    <t>ОДК.03</t>
  </si>
  <si>
    <t>Человек на рынке труда</t>
  </si>
  <si>
    <t>Всего по профессиональным циклам и физической культуре</t>
  </si>
  <si>
    <t>ОП.00</t>
  </si>
  <si>
    <t>Общепрофессиональный цикл</t>
  </si>
  <si>
    <t>ОП.01</t>
  </si>
  <si>
    <t>Основы экономики</t>
  </si>
  <si>
    <t>ОП.02</t>
  </si>
  <si>
    <t>Культура и психология профессионального общения</t>
  </si>
  <si>
    <t>ОП.03</t>
  </si>
  <si>
    <t>Охрана труда</t>
  </si>
  <si>
    <t>ОП.04</t>
  </si>
  <si>
    <t>Ботаника</t>
  </si>
  <si>
    <t>ОП.05</t>
  </si>
  <si>
    <t>Основы агрономии</t>
  </si>
  <si>
    <t>ОП.06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</si>
  <si>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</si>
  <si>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</si>
  <si>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</si>
  <si>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</si>
  <si>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</si>
  <si>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</si>
  <si>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Выращивание цветочно-декоративных культур в открытом и защищенном грунте</t>
  </si>
  <si>
    <t>МДК.01.01.</t>
  </si>
  <si>
    <t>Технология выращивания цветочно-декоративных культур</t>
  </si>
  <si>
    <t>УП.01.</t>
  </si>
  <si>
    <t>ПП.01</t>
  </si>
  <si>
    <t>ПМ.02</t>
  </si>
  <si>
    <t>Выращивание древесно-кустарниковых культур</t>
  </si>
  <si>
    <t>6</t>
  </si>
  <si>
    <t>МДК 02.01.</t>
  </si>
  <si>
    <t>Технология  выращивание древесно-кустарниковых культур</t>
  </si>
  <si>
    <t>УП.02</t>
  </si>
  <si>
    <t>ПП.02</t>
  </si>
  <si>
    <t>ПМ.03.</t>
  </si>
  <si>
    <t>Озеленение и благоустройство различных территорий</t>
  </si>
  <si>
    <t>МДК.03.01.</t>
  </si>
  <si>
    <t>Основы зеленого строительства</t>
  </si>
  <si>
    <t>УП.03.</t>
  </si>
  <si>
    <t>ПП.03.</t>
  </si>
  <si>
    <t>ПМ.04.</t>
  </si>
  <si>
    <t>Интерьерное озеленение</t>
  </si>
  <si>
    <t>МДК.04.01.</t>
  </si>
  <si>
    <t>Основы фитодизайна</t>
  </si>
  <si>
    <t>УП.04.</t>
  </si>
  <si>
    <t>ПП.04.</t>
  </si>
  <si>
    <t>ПМ.05.</t>
  </si>
  <si>
    <t xml:space="preserve">Выращивание овощных культур 
</t>
  </si>
  <si>
    <t>МДК.05.01.</t>
  </si>
  <si>
    <t xml:space="preserve">Технологии выращивания овощных культур </t>
  </si>
  <si>
    <t>УП.05.</t>
  </si>
  <si>
    <t>ПП.05.</t>
  </si>
  <si>
    <t>ФК.00</t>
  </si>
  <si>
    <t>Количество часов в неделю</t>
  </si>
  <si>
    <t>Консультации для обучающихся из расчета 4 часа на одного обучающегося на каждый учебный год.</t>
  </si>
  <si>
    <t>дисциплин и МДК</t>
  </si>
  <si>
    <t>учебной практики</t>
  </si>
  <si>
    <t xml:space="preserve">Государственная (итоговая) аттестация  2 недели </t>
  </si>
  <si>
    <t>производственной практики</t>
  </si>
  <si>
    <t>Промежуточная аттестация 5 недель</t>
  </si>
  <si>
    <t>экзаменов</t>
  </si>
  <si>
    <t>дифф. зачетов</t>
  </si>
  <si>
    <t>зачетов</t>
  </si>
  <si>
    <t>Вождение проводится вне сетки учебного времени - 15 часов на одного обучающегося</t>
  </si>
  <si>
    <t>заочная</t>
  </si>
  <si>
    <t>начального профессионального образования</t>
  </si>
  <si>
    <t>по программе базовой подготовки</t>
  </si>
  <si>
    <t>очно-заочная</t>
  </si>
  <si>
    <t>среднего (полного) общего образования</t>
  </si>
  <si>
    <t>по программе углубленной подготовки</t>
  </si>
  <si>
    <t>по  специальности среднего профессионального образования</t>
  </si>
  <si>
    <t>по  профессии начального профессионального образования</t>
  </si>
  <si>
    <t>4. Пояснительная записка</t>
  </si>
  <si>
    <t>Настоящий учебный план образовательного учреждения среднего  профессионального</t>
  </si>
  <si>
    <t>образования "Мишкинский профессионально-педагогический колледж"</t>
  </si>
  <si>
    <t>образования</t>
  </si>
  <si>
    <t>,</t>
  </si>
  <si>
    <t>Перечень кабинетов, лабораторий, мастерских и др. для подготовки</t>
  </si>
  <si>
    <t xml:space="preserve"> по профессии НПО</t>
  </si>
  <si>
    <t>№</t>
  </si>
  <si>
    <t>Наименование</t>
  </si>
  <si>
    <t>Кабинеты:</t>
  </si>
  <si>
    <t>культуры и психологии профессионального общения;</t>
  </si>
  <si>
    <t>экономики;</t>
  </si>
  <si>
    <t>ботаники;</t>
  </si>
  <si>
    <t>агрономии;</t>
  </si>
  <si>
    <t>безопасности жизнедеятельности и охраны труда.</t>
  </si>
  <si>
    <t>Мастерские:</t>
  </si>
  <si>
    <t>учебный участок;</t>
  </si>
  <si>
    <t>зимний сад.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</si>
  <si>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</si>
  <si>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</si>
  <si>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</si>
  <si>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</si>
  <si>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 xml:space="preserve"> Залы:</t>
  </si>
  <si>
    <t>Библиотека, читальный зал с выходом в сеть Интернет</t>
  </si>
  <si>
    <t>Актовый зал</t>
  </si>
  <si>
    <t>Календарный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</si>
  <si>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</si>
  <si>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</si>
  <si>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</si>
  <si>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</si>
  <si>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</si>
  <si>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</si>
  <si>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</si>
  <si>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</si>
  <si>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</si>
  <si>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</si>
  <si>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</si>
  <si>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</si>
  <si>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</si>
  <si>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</si>
  <si>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-</t>
  </si>
  <si>
    <t>ОУ</t>
  </si>
  <si>
    <t>А</t>
  </si>
  <si>
    <t>ПП</t>
  </si>
  <si>
    <t>ПП/</t>
  </si>
  <si>
    <t>ОУ/</t>
  </si>
  <si>
    <t>ИА</t>
  </si>
  <si>
    <t>Условные обозначения</t>
  </si>
  <si>
    <t>Теоретическое обучение</t>
  </si>
  <si>
    <t>Промежуточная атестация</t>
  </si>
  <si>
    <t>Итоговая аттестация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</si>
</sst>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8"/>
      <name val="Calibri"/>
      <family val="2"/>
    </font>
    <font>
      <sz val="10"/>
      <color indexed="10"/>
      <name val="Times New Roman"/>
      <family val="1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</cellStyleXfs>
  <cellXfs count="121">
    <xf numFmtId="164" fontId="0" fillId="0" borderId="0" xfId="0" applyAlignment="1">
      <alignment/>
    </xf>
    <xf numFmtId="164" fontId="2" fillId="0" borderId="0" xfId="0" applyFont="1" applyBorder="1" applyAlignment="1" applyProtection="1">
      <alignment horizontal="left"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1" xfId="0" applyFont="1" applyBorder="1" applyAlignment="1" applyProtection="1">
      <alignment horizontal="left"/>
      <protection locked="0"/>
    </xf>
    <xf numFmtId="164" fontId="5" fillId="0" borderId="0" xfId="0" applyFont="1" applyAlignment="1">
      <alignment horizontal="right"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 wrapText="1"/>
    </xf>
    <xf numFmtId="164" fontId="7" fillId="0" borderId="3" xfId="0" applyFont="1" applyBorder="1" applyAlignment="1">
      <alignment horizontal="center" wrapText="1"/>
    </xf>
    <xf numFmtId="164" fontId="8" fillId="0" borderId="4" xfId="0" applyFont="1" applyBorder="1" applyAlignment="1">
      <alignment horizontal="center" wrapText="1"/>
    </xf>
    <xf numFmtId="164" fontId="7" fillId="0" borderId="5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center" wrapText="1"/>
    </xf>
    <xf numFmtId="164" fontId="4" fillId="0" borderId="5" xfId="0" applyFont="1" applyBorder="1" applyAlignment="1" applyProtection="1">
      <alignment horizontal="center" vertical="top" wrapText="1"/>
      <protection locked="0"/>
    </xf>
    <xf numFmtId="164" fontId="4" fillId="0" borderId="4" xfId="0" applyFont="1" applyBorder="1" applyAlignment="1">
      <alignment vertical="top" wrapText="1"/>
    </xf>
    <xf numFmtId="164" fontId="4" fillId="0" borderId="4" xfId="0" applyFont="1" applyBorder="1" applyAlignment="1" applyProtection="1">
      <alignment vertical="top" wrapText="1"/>
      <protection locked="0"/>
    </xf>
    <xf numFmtId="164" fontId="10" fillId="0" borderId="0" xfId="0" applyFont="1" applyAlignment="1">
      <alignment horizontal="center"/>
    </xf>
    <xf numFmtId="164" fontId="0" fillId="0" borderId="0" xfId="0" applyAlignment="1" applyProtection="1">
      <alignment/>
      <protection locked="0"/>
    </xf>
    <xf numFmtId="164" fontId="11" fillId="0" borderId="6" xfId="0" applyFont="1" applyBorder="1" applyAlignment="1">
      <alignment horizontal="center" vertical="center" textRotation="90" wrapText="1"/>
    </xf>
    <xf numFmtId="164" fontId="11" fillId="0" borderId="6" xfId="0" applyFont="1" applyBorder="1" applyAlignment="1">
      <alignment horizontal="center" vertical="center" wrapText="1"/>
    </xf>
    <xf numFmtId="164" fontId="12" fillId="0" borderId="6" xfId="20" applyNumberFormat="1" applyFont="1" applyFill="1" applyBorder="1" applyAlignment="1" applyProtection="1">
      <alignment horizontal="center" vertical="center" wrapText="1"/>
      <protection/>
    </xf>
    <xf numFmtId="164" fontId="11" fillId="0" borderId="7" xfId="0" applyFont="1" applyBorder="1" applyAlignment="1">
      <alignment horizontal="center" vertical="center" wrapText="1"/>
    </xf>
    <xf numFmtId="164" fontId="0" fillId="0" borderId="6" xfId="0" applyBorder="1" applyAlignment="1">
      <alignment/>
    </xf>
    <xf numFmtId="164" fontId="9" fillId="0" borderId="6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11" fillId="0" borderId="6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wrapText="1"/>
    </xf>
    <xf numFmtId="164" fontId="14" fillId="0" borderId="6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/>
    </xf>
    <xf numFmtId="164" fontId="11" fillId="0" borderId="7" xfId="0" applyFont="1" applyBorder="1" applyAlignment="1">
      <alignment horizontal="center" wrapText="1"/>
    </xf>
    <xf numFmtId="164" fontId="11" fillId="0" borderId="6" xfId="0" applyFont="1" applyBorder="1" applyAlignment="1">
      <alignment horizontal="left" vertical="center" wrapText="1"/>
    </xf>
    <xf numFmtId="164" fontId="11" fillId="0" borderId="6" xfId="0" applyFont="1" applyBorder="1" applyAlignment="1">
      <alignment vertical="center" wrapText="1"/>
    </xf>
    <xf numFmtId="164" fontId="15" fillId="0" borderId="6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9" fillId="0" borderId="6" xfId="0" applyFont="1" applyBorder="1" applyAlignment="1">
      <alignment horizontal="left" vertical="center" wrapText="1"/>
    </xf>
    <xf numFmtId="164" fontId="9" fillId="0" borderId="6" xfId="0" applyFont="1" applyBorder="1" applyAlignment="1">
      <alignment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4" fontId="16" fillId="2" borderId="6" xfId="0" applyFont="1" applyFill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 wrapText="1"/>
    </xf>
    <xf numFmtId="164" fontId="17" fillId="2" borderId="6" xfId="0" applyFont="1" applyFill="1" applyBorder="1" applyAlignment="1">
      <alignment horizontal="center" vertical="center" wrapText="1"/>
    </xf>
    <xf numFmtId="164" fontId="17" fillId="0" borderId="7" xfId="0" applyFont="1" applyBorder="1" applyAlignment="1">
      <alignment horizontal="center" vertical="center" wrapText="1"/>
    </xf>
    <xf numFmtId="164" fontId="18" fillId="0" borderId="6" xfId="0" applyFont="1" applyBorder="1" applyAlignment="1">
      <alignment/>
    </xf>
    <xf numFmtId="164" fontId="17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vertical="center"/>
    </xf>
    <xf numFmtId="164" fontId="19" fillId="0" borderId="6" xfId="0" applyFont="1" applyBorder="1" applyAlignment="1">
      <alignment horizontal="center"/>
    </xf>
    <xf numFmtId="164" fontId="12" fillId="0" borderId="6" xfId="0" applyFont="1" applyBorder="1" applyAlignment="1">
      <alignment horizontal="left" vertical="center" wrapText="1"/>
    </xf>
    <xf numFmtId="164" fontId="20" fillId="0" borderId="6" xfId="0" applyFont="1" applyBorder="1" applyAlignment="1">
      <alignment vertical="center" wrapText="1"/>
    </xf>
    <xf numFmtId="164" fontId="21" fillId="0" borderId="6" xfId="0" applyFont="1" applyBorder="1" applyAlignment="1">
      <alignment/>
    </xf>
    <xf numFmtId="164" fontId="21" fillId="0" borderId="0" xfId="0" applyFont="1" applyAlignment="1">
      <alignment/>
    </xf>
    <xf numFmtId="164" fontId="17" fillId="0" borderId="6" xfId="0" applyFont="1" applyBorder="1" applyAlignment="1">
      <alignment horizontal="left" vertical="center" wrapText="1"/>
    </xf>
    <xf numFmtId="164" fontId="22" fillId="0" borderId="6" xfId="0" applyFont="1" applyFill="1" applyBorder="1" applyAlignment="1">
      <alignment/>
    </xf>
    <xf numFmtId="164" fontId="17" fillId="0" borderId="6" xfId="0" applyFont="1" applyBorder="1" applyAlignment="1">
      <alignment vertical="center" wrapText="1"/>
    </xf>
    <xf numFmtId="164" fontId="22" fillId="0" borderId="6" xfId="0" applyFont="1" applyFill="1" applyBorder="1" applyAlignment="1">
      <alignment wrapText="1"/>
    </xf>
    <xf numFmtId="166" fontId="22" fillId="0" borderId="6" xfId="0" applyNumberFormat="1" applyFont="1" applyFill="1" applyBorder="1" applyAlignment="1">
      <alignment wrapText="1"/>
    </xf>
    <xf numFmtId="164" fontId="12" fillId="0" borderId="6" xfId="0" applyFont="1" applyBorder="1" applyAlignment="1">
      <alignment vertical="center" wrapText="1"/>
    </xf>
    <xf numFmtId="164" fontId="12" fillId="0" borderId="6" xfId="0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164" fontId="23" fillId="0" borderId="6" xfId="0" applyFont="1" applyFill="1" applyBorder="1" applyAlignment="1">
      <alignment horizontal="justify"/>
    </xf>
    <xf numFmtId="165" fontId="9" fillId="2" borderId="6" xfId="0" applyNumberFormat="1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7" fillId="2" borderId="6" xfId="0" applyFont="1" applyFill="1" applyBorder="1" applyAlignment="1">
      <alignment horizontal="left" vertical="center" wrapText="1"/>
    </xf>
    <xf numFmtId="164" fontId="17" fillId="2" borderId="6" xfId="0" applyFont="1" applyFill="1" applyBorder="1" applyAlignment="1">
      <alignment vertical="center" wrapText="1"/>
    </xf>
    <xf numFmtId="164" fontId="12" fillId="2" borderId="6" xfId="0" applyFont="1" applyFill="1" applyBorder="1" applyAlignment="1">
      <alignment horizontal="left" vertical="center" wrapText="1"/>
    </xf>
    <xf numFmtId="164" fontId="23" fillId="0" borderId="6" xfId="0" applyFont="1" applyFill="1" applyBorder="1" applyAlignment="1">
      <alignment wrapText="1"/>
    </xf>
    <xf numFmtId="164" fontId="12" fillId="2" borderId="6" xfId="0" applyFont="1" applyFill="1" applyBorder="1" applyAlignment="1">
      <alignment vertical="center" wrapText="1"/>
    </xf>
    <xf numFmtId="164" fontId="12" fillId="0" borderId="7" xfId="0" applyFont="1" applyBorder="1" applyAlignment="1">
      <alignment horizontal="center" vertical="center" wrapText="1"/>
    </xf>
    <xf numFmtId="164" fontId="23" fillId="0" borderId="8" xfId="0" applyFont="1" applyBorder="1" applyAlignment="1">
      <alignment horizontal="left" vertical="top" wrapText="1"/>
    </xf>
    <xf numFmtId="164" fontId="0" fillId="0" borderId="8" xfId="0" applyFont="1" applyBorder="1" applyAlignment="1">
      <alignment horizontal="justify"/>
    </xf>
    <xf numFmtId="164" fontId="0" fillId="0" borderId="8" xfId="0" applyFont="1" applyBorder="1" applyAlignment="1">
      <alignment/>
    </xf>
    <xf numFmtId="164" fontId="22" fillId="0" borderId="8" xfId="0" applyFont="1" applyBorder="1" applyAlignment="1">
      <alignment horizontal="left" wrapText="1"/>
    </xf>
    <xf numFmtId="164" fontId="24" fillId="0" borderId="6" xfId="0" applyFont="1" applyBorder="1" applyAlignment="1">
      <alignment horizontal="right" vertical="center" wrapText="1"/>
    </xf>
    <xf numFmtId="164" fontId="24" fillId="0" borderId="6" xfId="0" applyFont="1" applyBorder="1" applyAlignment="1">
      <alignment horizontal="center" vertical="center" wrapText="1"/>
    </xf>
    <xf numFmtId="164" fontId="24" fillId="0" borderId="6" xfId="0" applyFont="1" applyBorder="1" applyAlignment="1">
      <alignment vertical="center" wrapText="1"/>
    </xf>
    <xf numFmtId="164" fontId="24" fillId="0" borderId="7" xfId="0" applyFont="1" applyBorder="1" applyAlignment="1">
      <alignment horizontal="center" vertical="center" wrapText="1"/>
    </xf>
    <xf numFmtId="164" fontId="11" fillId="0" borderId="6" xfId="0" applyFont="1" applyBorder="1" applyAlignment="1">
      <alignment horizontal="right" vertical="center" wrapText="1"/>
    </xf>
    <xf numFmtId="164" fontId="25" fillId="0" borderId="6" xfId="0" applyFont="1" applyBorder="1" applyAlignment="1">
      <alignment vertical="center" wrapText="1"/>
    </xf>
    <xf numFmtId="164" fontId="12" fillId="0" borderId="6" xfId="0" applyFont="1" applyBorder="1" applyAlignment="1">
      <alignment horizontal="center" vertical="center"/>
    </xf>
    <xf numFmtId="164" fontId="26" fillId="0" borderId="0" xfId="0" applyFont="1" applyAlignment="1">
      <alignment/>
    </xf>
    <xf numFmtId="164" fontId="11" fillId="2" borderId="6" xfId="0" applyFont="1" applyFill="1" applyBorder="1" applyAlignment="1">
      <alignment horizontal="left" wrapText="1"/>
    </xf>
    <xf numFmtId="164" fontId="9" fillId="0" borderId="6" xfId="0" applyFont="1" applyBorder="1" applyAlignment="1">
      <alignment horizontal="center" wrapText="1"/>
    </xf>
    <xf numFmtId="164" fontId="27" fillId="0" borderId="6" xfId="0" applyFont="1" applyBorder="1" applyAlignment="1">
      <alignment horizontal="center" vertical="center" wrapText="1"/>
    </xf>
    <xf numFmtId="164" fontId="11" fillId="2" borderId="6" xfId="0" applyFont="1" applyFill="1" applyBorder="1" applyAlignment="1">
      <alignment wrapText="1"/>
    </xf>
    <xf numFmtId="164" fontId="9" fillId="0" borderId="6" xfId="0" applyFont="1" applyBorder="1" applyAlignment="1">
      <alignment wrapText="1"/>
    </xf>
    <xf numFmtId="164" fontId="0" fillId="0" borderId="9" xfId="0" applyBorder="1" applyAlignment="1">
      <alignment horizontal="left"/>
    </xf>
    <xf numFmtId="164" fontId="9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6" fillId="0" borderId="6" xfId="0" applyFont="1" applyBorder="1" applyAlignment="1">
      <alignment horizontal="center"/>
    </xf>
    <xf numFmtId="164" fontId="6" fillId="0" borderId="6" xfId="0" applyFont="1" applyBorder="1" applyAlignment="1">
      <alignment horizontal="justify"/>
    </xf>
    <xf numFmtId="164" fontId="2" fillId="0" borderId="6" xfId="0" applyFont="1" applyBorder="1" applyAlignment="1">
      <alignment horizontal="justify"/>
    </xf>
    <xf numFmtId="164" fontId="2" fillId="0" borderId="6" xfId="0" applyFont="1" applyBorder="1" applyAlignment="1">
      <alignment/>
    </xf>
    <xf numFmtId="164" fontId="0" fillId="0" borderId="6" xfId="0" applyFill="1" applyBorder="1" applyAlignment="1">
      <alignment/>
    </xf>
    <xf numFmtId="164" fontId="6" fillId="0" borderId="6" xfId="0" applyFont="1" applyBorder="1" applyAlignment="1">
      <alignment horizontal="left"/>
    </xf>
    <xf numFmtId="164" fontId="28" fillId="0" borderId="0" xfId="0" applyFont="1" applyAlignment="1">
      <alignment/>
    </xf>
    <xf numFmtId="164" fontId="29" fillId="0" borderId="0" xfId="0" applyFont="1" applyBorder="1" applyAlignment="1">
      <alignment horizontal="center"/>
    </xf>
    <xf numFmtId="164" fontId="28" fillId="0" borderId="6" xfId="0" applyFont="1" applyBorder="1" applyAlignment="1">
      <alignment/>
    </xf>
    <xf numFmtId="164" fontId="28" fillId="0" borderId="6" xfId="0" applyFont="1" applyBorder="1" applyAlignment="1">
      <alignment horizontal="center" textRotation="90"/>
    </xf>
    <xf numFmtId="164" fontId="30" fillId="0" borderId="6" xfId="0" applyFont="1" applyBorder="1" applyAlignment="1">
      <alignment horizontal="left"/>
    </xf>
    <xf numFmtId="164" fontId="28" fillId="0" borderId="0" xfId="0" applyFont="1" applyBorder="1" applyAlignment="1">
      <alignment/>
    </xf>
    <xf numFmtId="164" fontId="31" fillId="0" borderId="0" xfId="0" applyFont="1" applyBorder="1" applyAlignment="1">
      <alignment horizontal="right"/>
    </xf>
    <xf numFmtId="164" fontId="31" fillId="0" borderId="0" xfId="0" applyFont="1" applyBorder="1" applyAlignment="1">
      <alignment horizontal="left"/>
    </xf>
    <xf numFmtId="164" fontId="32" fillId="0" borderId="0" xfId="0" applyFont="1" applyAlignment="1">
      <alignment/>
    </xf>
    <xf numFmtId="164" fontId="28" fillId="0" borderId="6" xfId="0" applyFont="1" applyBorder="1" applyAlignment="1">
      <alignment horizontal="center"/>
    </xf>
    <xf numFmtId="164" fontId="28" fillId="0" borderId="0" xfId="0" applyFont="1" applyAlignment="1">
      <alignment horizontal="center"/>
    </xf>
    <xf numFmtId="164" fontId="32" fillId="0" borderId="0" xfId="0" applyFont="1" applyBorder="1" applyAlignment="1">
      <alignment horizontal="left"/>
    </xf>
    <xf numFmtId="164" fontId="32" fillId="0" borderId="1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AU37"/>
  <sheetViews>
    <sheetView zoomScaleSheetLayoutView="90" workbookViewId="0" topLeftCell="A7">
      <selection activeCell="O6" sqref="O6"/>
    </sheetView>
  </sheetViews>
  <sheetFormatPr defaultColWidth="3.421875" defaultRowHeight="15"/>
  <cols>
    <col min="1" max="43" width="2.7109375" style="0" customWidth="1"/>
    <col min="44" max="44" width="3.28125" style="0" customWidth="1"/>
    <col min="45" max="16384" width="2.7109375" style="0" customWidth="1"/>
  </cols>
  <sheetData>
    <row r="2" spans="37:47" ht="12.75">
      <c r="AK2" s="1" t="s">
        <v>0</v>
      </c>
      <c r="AL2" s="1"/>
      <c r="AM2" s="1"/>
      <c r="AN2" s="1"/>
      <c r="AO2" s="1"/>
      <c r="AP2" s="1"/>
      <c r="AQ2" s="1"/>
      <c r="AR2" s="1"/>
      <c r="AS2" s="1"/>
      <c r="AT2" s="1"/>
      <c r="AU2" s="2"/>
    </row>
    <row r="3" spans="11:47" ht="12.75">
      <c r="K3" s="3"/>
      <c r="AK3" s="1" t="s">
        <v>1</v>
      </c>
      <c r="AL3" s="1"/>
      <c r="AM3" s="1"/>
      <c r="AN3" s="1"/>
      <c r="AO3" s="1"/>
      <c r="AP3" s="1"/>
      <c r="AQ3" s="1"/>
      <c r="AR3" s="1"/>
      <c r="AS3" s="1"/>
      <c r="AT3" s="1"/>
      <c r="AU3" s="2"/>
    </row>
    <row r="4" spans="1:47" ht="12.75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ht="12.75">
      <c r="A5" s="4"/>
      <c r="B5" s="4"/>
      <c r="C5" s="4"/>
      <c r="D5" s="4"/>
      <c r="E5" s="4"/>
      <c r="F5" s="4"/>
      <c r="G5" s="4"/>
      <c r="H5" s="4"/>
      <c r="I5" s="4"/>
      <c r="J5" s="4"/>
      <c r="K5" s="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1" t="s">
        <v>2</v>
      </c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8" t="s">
        <v>3</v>
      </c>
      <c r="AL6" s="9"/>
      <c r="AM6" s="9"/>
      <c r="AN6" s="10" t="s">
        <v>4</v>
      </c>
      <c r="AO6" s="9"/>
      <c r="AP6" s="9"/>
      <c r="AQ6" s="9"/>
      <c r="AR6" s="11">
        <v>2019</v>
      </c>
      <c r="AS6" s="11"/>
      <c r="AT6" s="12" t="s">
        <v>5</v>
      </c>
      <c r="AU6" s="10"/>
    </row>
    <row r="7" spans="1:47" ht="12.75">
      <c r="A7" s="4"/>
      <c r="B7" s="4"/>
      <c r="C7" s="4"/>
      <c r="D7" s="4"/>
      <c r="E7" s="4"/>
      <c r="F7" s="4"/>
      <c r="G7" s="4"/>
      <c r="H7" s="4"/>
      <c r="I7" s="4"/>
      <c r="J7" s="4"/>
      <c r="K7" s="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ht="12.75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ht="12.75">
      <c r="A9" s="4"/>
      <c r="B9" s="4"/>
      <c r="C9" s="4"/>
      <c r="D9" s="4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3" t="s">
        <v>6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ht="12.75">
      <c r="A13" s="4"/>
      <c r="B13" s="11" t="s">
        <v>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0"/>
      <c r="AS13" s="10"/>
      <c r="AT13" s="4"/>
      <c r="AU13" s="4"/>
    </row>
    <row r="14" spans="1:47" ht="12.75">
      <c r="A14" s="4"/>
      <c r="B14" s="10"/>
      <c r="C14" s="11" t="s">
        <v>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4"/>
      <c r="AU14" s="4"/>
    </row>
    <row r="15" spans="1:47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 t="s">
        <v>9</v>
      </c>
      <c r="P15" s="14"/>
      <c r="Q15" s="14"/>
      <c r="R15" s="14"/>
      <c r="S15" s="1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12.75">
      <c r="A16" s="4"/>
      <c r="B16" s="4"/>
      <c r="C16" s="4"/>
      <c r="D16" s="4"/>
      <c r="E16" s="4"/>
      <c r="F16" s="11" t="s">
        <v>10</v>
      </c>
      <c r="G16" s="11"/>
      <c r="H16" s="11"/>
      <c r="I16" s="11"/>
      <c r="J16" s="12"/>
      <c r="K16" s="12"/>
      <c r="L16" s="11" t="s">
        <v>11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ht="12.75">
      <c r="A17" s="4"/>
      <c r="B17" s="4"/>
      <c r="C17" s="4"/>
      <c r="D17" s="4"/>
      <c r="E17" s="4"/>
      <c r="F17" s="12"/>
      <c r="G17" s="12"/>
      <c r="H17" s="12"/>
      <c r="I17" s="12"/>
      <c r="J17" s="12"/>
      <c r="K17" s="1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ht="12.75">
      <c r="A18" s="4"/>
      <c r="B18" s="4"/>
      <c r="C18" s="4"/>
      <c r="D18" s="4"/>
      <c r="E18" s="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ht="12.75">
      <c r="A19" s="4"/>
      <c r="B19" s="4"/>
      <c r="C19" s="4"/>
      <c r="D19" s="4"/>
      <c r="E19" s="4"/>
      <c r="F19" s="15"/>
      <c r="G19" s="15"/>
      <c r="H19" s="15"/>
      <c r="I19" s="15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5"/>
      <c r="AM19" s="15"/>
      <c r="AN19" s="15"/>
      <c r="AO19" s="15"/>
      <c r="AP19" s="15"/>
      <c r="AQ19" s="15"/>
      <c r="AR19" s="15"/>
      <c r="AS19" s="15"/>
      <c r="AT19" s="15"/>
      <c r="AU19" s="15"/>
    </row>
    <row r="20" spans="1:47" ht="12.75">
      <c r="A20" s="4"/>
      <c r="B20" s="4"/>
      <c r="C20" s="4"/>
      <c r="D20" s="4"/>
      <c r="E20" s="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</row>
    <row r="21" spans="1:47" ht="12.75">
      <c r="A21" s="4"/>
      <c r="B21" s="4"/>
      <c r="C21" s="4"/>
      <c r="D21" s="4"/>
      <c r="E21" s="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ht="12.75">
      <c r="A22" s="4"/>
      <c r="B22" s="4"/>
      <c r="C22" s="4"/>
      <c r="D22" s="4"/>
      <c r="E22" s="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</row>
    <row r="23" spans="1:47" ht="12.75">
      <c r="A23" s="4"/>
      <c r="B23" s="4"/>
      <c r="C23" s="4"/>
      <c r="D23" s="4"/>
      <c r="E23" s="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ht="12.75">
      <c r="A24" s="4"/>
      <c r="B24" s="4"/>
      <c r="C24" s="4"/>
      <c r="D24" s="4"/>
      <c r="E24" s="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6" t="s">
        <v>12</v>
      </c>
      <c r="AB24" s="16"/>
      <c r="AC24" s="16"/>
      <c r="AD24" s="16"/>
      <c r="AE24" s="16"/>
      <c r="AF24" s="16"/>
      <c r="AG24" s="16"/>
      <c r="AH24" s="16"/>
      <c r="AI24" s="1" t="s">
        <v>13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5"/>
    </row>
    <row r="25" spans="1:47" ht="12.75">
      <c r="A25" s="4"/>
      <c r="B25" s="4"/>
      <c r="C25" s="4"/>
      <c r="D25" s="4"/>
      <c r="E25" s="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" t="s">
        <v>14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5"/>
    </row>
    <row r="26" spans="1:47" ht="12.75">
      <c r="A26" s="4"/>
      <c r="B26" s="4"/>
      <c r="C26" s="4"/>
      <c r="D26" s="4"/>
      <c r="E26" s="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5"/>
    </row>
    <row r="27" spans="1:47" ht="12.75">
      <c r="A27" s="4"/>
      <c r="B27" s="4"/>
      <c r="C27" s="4"/>
      <c r="D27" s="4"/>
      <c r="E27" s="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7" t="s">
        <v>15</v>
      </c>
      <c r="AB27" s="17"/>
      <c r="AC27" s="17"/>
      <c r="AD27" s="17"/>
      <c r="AE27" s="17"/>
      <c r="AF27" s="17"/>
      <c r="AG27" s="17"/>
      <c r="AH27" s="17"/>
      <c r="AI27" s="17"/>
      <c r="AJ27" s="1" t="s">
        <v>16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5"/>
    </row>
    <row r="28" spans="1:47" ht="12.75">
      <c r="A28" s="4"/>
      <c r="B28" s="4"/>
      <c r="C28" s="4"/>
      <c r="D28" s="4"/>
      <c r="E28" s="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7" t="s">
        <v>17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8"/>
      <c r="AN28" s="1">
        <v>2</v>
      </c>
      <c r="AO28" s="1"/>
      <c r="AP28" s="15" t="s">
        <v>5</v>
      </c>
      <c r="AQ28" s="1">
        <v>10</v>
      </c>
      <c r="AR28" s="1"/>
      <c r="AS28" s="19" t="s">
        <v>18</v>
      </c>
      <c r="AT28" s="19"/>
      <c r="AU28" s="19"/>
    </row>
    <row r="29" spans="1:47" ht="12.75">
      <c r="A29" s="4"/>
      <c r="B29" s="4"/>
      <c r="C29" s="4"/>
      <c r="D29" s="4"/>
      <c r="E29" s="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7" t="s">
        <v>19</v>
      </c>
      <c r="AB29" s="17"/>
      <c r="AC29" s="17"/>
      <c r="AD29" s="17"/>
      <c r="AE29" s="1" t="s">
        <v>20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7" t="s">
        <v>21</v>
      </c>
      <c r="AB30" s="17"/>
      <c r="AC30" s="17"/>
      <c r="AD30" s="17"/>
      <c r="AE30" s="4"/>
      <c r="AF30" s="17" t="s">
        <v>22</v>
      </c>
      <c r="AG30" s="17"/>
      <c r="AH30" s="17"/>
      <c r="AI30" s="17"/>
      <c r="AJ30" s="17"/>
      <c r="AK30" s="17"/>
      <c r="AL30" s="17"/>
      <c r="AM30" s="17"/>
      <c r="AN30" s="17"/>
      <c r="AO30" s="17"/>
      <c r="AP30" s="4"/>
      <c r="AQ30" s="4"/>
      <c r="AR30" s="4"/>
      <c r="AS30" s="4"/>
      <c r="AT30" s="4"/>
      <c r="AU30" s="4"/>
    </row>
    <row r="31" spans="1:4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</sheetData>
  <sheetProtection selectLockedCells="1" selectUnlockedCells="1"/>
  <mergeCells count="28">
    <mergeCell ref="AK2:AT2"/>
    <mergeCell ref="AK3:AT3"/>
    <mergeCell ref="AK4:AU4"/>
    <mergeCell ref="AK5:AU5"/>
    <mergeCell ref="AL6:AM6"/>
    <mergeCell ref="AO6:AQ6"/>
    <mergeCell ref="AR6:AS6"/>
    <mergeCell ref="O12:Y12"/>
    <mergeCell ref="B13:AQ13"/>
    <mergeCell ref="C14:AS14"/>
    <mergeCell ref="F16:I16"/>
    <mergeCell ref="L16:AL16"/>
    <mergeCell ref="L17:AL17"/>
    <mergeCell ref="J19:AK19"/>
    <mergeCell ref="AA24:AH24"/>
    <mergeCell ref="AI24:AT24"/>
    <mergeCell ref="AA25:AT25"/>
    <mergeCell ref="AA26:AT26"/>
    <mergeCell ref="AA27:AI27"/>
    <mergeCell ref="AJ27:AT27"/>
    <mergeCell ref="AA28:AL28"/>
    <mergeCell ref="AN28:AO28"/>
    <mergeCell ref="AQ28:AR28"/>
    <mergeCell ref="AS28:AU28"/>
    <mergeCell ref="AA29:AD29"/>
    <mergeCell ref="AE29:AU29"/>
    <mergeCell ref="AA30:AD30"/>
    <mergeCell ref="AF30:AO30"/>
  </mergeCells>
  <dataValidations count="5">
    <dataValidation type="list" allowBlank="1" showErrorMessage="1" sqref="AJ27:AT27">
      <formula1>очная</formula1>
      <formula2>0</formula2>
    </dataValidation>
    <dataValidation type="list" allowBlank="1" showErrorMessage="1" sqref="AN28:AO28">
      <formula1>год</formula1>
      <formula2>0</formula2>
    </dataValidation>
    <dataValidation type="list" allowBlank="1" showErrorMessage="1" sqref="AQ28:AR28">
      <formula1>мес</formula1>
      <formula2>0</formula2>
    </dataValidation>
    <dataValidation type="list" allowBlank="1" showErrorMessage="1" sqref="AE29">
      <formula1>образ</formula1>
      <formula2>0</formula2>
    </dataValidation>
    <dataValidation type="list" allowBlank="1" showErrorMessage="1" sqref="J19:AK19">
      <formula1>прог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L18"/>
  <sheetViews>
    <sheetView workbookViewId="0" topLeftCell="A1">
      <selection activeCell="D8" sqref="D8"/>
    </sheetView>
  </sheetViews>
  <sheetFormatPr defaultColWidth="9.140625" defaultRowHeight="15"/>
  <cols>
    <col min="1" max="1" width="9.28125" style="0" customWidth="1"/>
    <col min="2" max="2" width="20.7109375" style="0" customWidth="1"/>
    <col min="3" max="3" width="14.28125" style="0" customWidth="1"/>
    <col min="4" max="4" width="16.28125" style="0" customWidth="1"/>
    <col min="5" max="5" width="4.140625" style="0" customWidth="1"/>
    <col min="6" max="6" width="21.00390625" style="0" customWidth="1"/>
    <col min="7" max="7" width="23.140625" style="0" customWidth="1"/>
    <col min="8" max="8" width="10.8515625" style="0" customWidth="1"/>
  </cols>
  <sheetData>
    <row r="1" spans="1:9" ht="12.75">
      <c r="A1" s="20" t="s">
        <v>23</v>
      </c>
      <c r="B1" s="20"/>
      <c r="C1" s="20"/>
      <c r="D1" s="20"/>
      <c r="E1" s="20"/>
      <c r="F1" s="20"/>
      <c r="G1" s="20"/>
      <c r="H1" s="20"/>
      <c r="I1" s="20"/>
    </row>
    <row r="2" ht="10.5" customHeight="1"/>
    <row r="3" spans="1:9" ht="45" customHeight="1">
      <c r="A3" s="21" t="s">
        <v>24</v>
      </c>
      <c r="B3" s="21" t="s">
        <v>25</v>
      </c>
      <c r="C3" s="21" t="s">
        <v>26</v>
      </c>
      <c r="D3" s="21" t="s">
        <v>27</v>
      </c>
      <c r="E3" s="21"/>
      <c r="F3" s="21" t="s">
        <v>28</v>
      </c>
      <c r="G3" s="21" t="s">
        <v>29</v>
      </c>
      <c r="H3" s="21" t="s">
        <v>30</v>
      </c>
      <c r="I3" s="21" t="s">
        <v>31</v>
      </c>
    </row>
    <row r="4" spans="1:9" ht="55.5" customHeight="1">
      <c r="A4" s="21"/>
      <c r="B4" s="21"/>
      <c r="C4" s="21"/>
      <c r="D4" s="21" t="s">
        <v>32</v>
      </c>
      <c r="E4" s="22"/>
      <c r="F4" s="21"/>
      <c r="G4" s="21"/>
      <c r="H4" s="21"/>
      <c r="I4" s="21"/>
    </row>
    <row r="5" spans="1:9" ht="51.75" customHeight="1">
      <c r="A5" s="21"/>
      <c r="B5" s="21"/>
      <c r="C5" s="21"/>
      <c r="D5" s="21"/>
      <c r="E5" s="23"/>
      <c r="F5" s="21"/>
      <c r="G5" s="21"/>
      <c r="H5" s="21"/>
      <c r="I5" s="21"/>
    </row>
    <row r="6" spans="1:9" ht="12.75">
      <c r="A6" s="24">
        <v>1</v>
      </c>
      <c r="B6" s="25">
        <v>2</v>
      </c>
      <c r="C6" s="25">
        <v>3</v>
      </c>
      <c r="D6" s="25">
        <v>4</v>
      </c>
      <c r="E6" s="25"/>
      <c r="F6" s="25">
        <v>6</v>
      </c>
      <c r="G6" s="25">
        <v>7</v>
      </c>
      <c r="H6" s="25">
        <v>8</v>
      </c>
      <c r="I6" s="25">
        <v>9</v>
      </c>
    </row>
    <row r="7" spans="1:9" ht="12.75">
      <c r="A7" s="26" t="s">
        <v>33</v>
      </c>
      <c r="B7" s="27">
        <f>I7-H7-G7-F7-E7-D7-C7</f>
        <v>38.2</v>
      </c>
      <c r="C7" s="28">
        <v>0.8</v>
      </c>
      <c r="D7" s="28">
        <v>1</v>
      </c>
      <c r="E7" s="28"/>
      <c r="F7" s="28">
        <v>1</v>
      </c>
      <c r="G7" s="28"/>
      <c r="H7" s="28">
        <v>11</v>
      </c>
      <c r="I7" s="28">
        <v>52</v>
      </c>
    </row>
    <row r="8" spans="1:9" ht="12.75">
      <c r="A8" s="26" t="s">
        <v>34</v>
      </c>
      <c r="B8" s="27">
        <f>I8-H8-G8-F8-E8-D8-C8</f>
        <v>25.999999999999996</v>
      </c>
      <c r="C8" s="28">
        <v>6.3</v>
      </c>
      <c r="D8" s="28">
        <v>6.7</v>
      </c>
      <c r="E8" s="28"/>
      <c r="F8" s="28">
        <v>2</v>
      </c>
      <c r="G8" s="28"/>
      <c r="H8" s="28">
        <v>11</v>
      </c>
      <c r="I8" s="28">
        <v>52</v>
      </c>
    </row>
    <row r="9" spans="1:9" ht="12.75">
      <c r="A9" s="26" t="s">
        <v>35</v>
      </c>
      <c r="B9" s="27">
        <f>I9-H9-G9-F9-E9-D9-C9</f>
        <v>12.799999999999999</v>
      </c>
      <c r="C9" s="28">
        <v>4.4</v>
      </c>
      <c r="D9" s="28">
        <v>19.8</v>
      </c>
      <c r="E9" s="28"/>
      <c r="F9" s="28">
        <v>2</v>
      </c>
      <c r="G9" s="28">
        <v>2</v>
      </c>
      <c r="H9" s="28">
        <v>2</v>
      </c>
      <c r="I9" s="28">
        <v>43</v>
      </c>
    </row>
    <row r="10" spans="1:9" ht="12.75">
      <c r="A10" s="26" t="s">
        <v>31</v>
      </c>
      <c r="B10" s="27">
        <f>SUM(B7:B9)</f>
        <v>77</v>
      </c>
      <c r="C10" s="27">
        <f>SUM(C7:C9)</f>
        <v>11.5</v>
      </c>
      <c r="D10" s="27">
        <f>SUM(D7:D9)</f>
        <v>27.5</v>
      </c>
      <c r="E10" s="27"/>
      <c r="F10" s="27">
        <f>SUM(F7:F9)</f>
        <v>5</v>
      </c>
      <c r="G10" s="27">
        <f>SUM(G7:G9)</f>
        <v>2</v>
      </c>
      <c r="H10" s="27">
        <f>SUM(H7:H9)</f>
        <v>24</v>
      </c>
      <c r="I10" s="27">
        <f>SUM(I7:I9)</f>
        <v>147</v>
      </c>
    </row>
    <row r="11" ht="12.75">
      <c r="K11" s="29" t="s">
        <v>36</v>
      </c>
    </row>
    <row r="12" spans="10:12" ht="12.75">
      <c r="J12" s="30"/>
      <c r="K12" s="30"/>
      <c r="L12" s="30"/>
    </row>
    <row r="13" spans="10:12" ht="12.75">
      <c r="J13" s="30"/>
      <c r="K13" s="30"/>
      <c r="L13" s="30"/>
    </row>
    <row r="14" spans="10:12" ht="12.75">
      <c r="J14" s="30"/>
      <c r="K14" s="30"/>
      <c r="L14" s="30"/>
    </row>
    <row r="15" spans="10:12" ht="12.75">
      <c r="J15" s="30"/>
      <c r="K15" s="30"/>
      <c r="L15" s="30"/>
    </row>
    <row r="16" spans="10:12" ht="12.75">
      <c r="J16" s="30"/>
      <c r="K16" s="30"/>
      <c r="L16" s="30"/>
    </row>
    <row r="17" spans="10:12" ht="12.75">
      <c r="J17" s="30"/>
      <c r="K17" s="30"/>
      <c r="L17" s="30"/>
    </row>
    <row r="18" spans="10:12" ht="12.75">
      <c r="J18" s="30"/>
      <c r="K18" s="30"/>
      <c r="L18" s="30"/>
    </row>
  </sheetData>
  <sheetProtection selectLockedCells="1" selectUnlockedCells="1"/>
  <mergeCells count="10">
    <mergeCell ref="A1:I1"/>
    <mergeCell ref="A3:A5"/>
    <mergeCell ref="B3:B5"/>
    <mergeCell ref="C3:C5"/>
    <mergeCell ref="D3:E3"/>
    <mergeCell ref="F3:F5"/>
    <mergeCell ref="G3:G5"/>
    <mergeCell ref="H3:H5"/>
    <mergeCell ref="I3:I5"/>
    <mergeCell ref="D4:D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R65"/>
  <sheetViews>
    <sheetView tabSelected="1" zoomScaleSheetLayoutView="90" workbookViewId="0" topLeftCell="A31">
      <selection activeCell="K35" sqref="K35"/>
    </sheetView>
  </sheetViews>
  <sheetFormatPr defaultColWidth="9.140625" defaultRowHeight="15"/>
  <cols>
    <col min="1" max="1" width="9.57421875" style="0" customWidth="1"/>
    <col min="2" max="2" width="27.00390625" style="0" customWidth="1"/>
    <col min="3" max="3" width="4.00390625" style="0" customWidth="1"/>
    <col min="4" max="4" width="4.28125" style="0" customWidth="1"/>
    <col min="5" max="5" width="4.00390625" style="0" customWidth="1"/>
    <col min="6" max="6" width="6.140625" style="0" customWidth="1"/>
    <col min="7" max="8" width="6.00390625" style="0" customWidth="1"/>
    <col min="9" max="9" width="6.28125" style="0" customWidth="1"/>
    <col min="10" max="10" width="7.7109375" style="0" customWidth="1"/>
    <col min="11" max="11" width="9.7109375" style="0" customWidth="1"/>
    <col min="12" max="12" width="8.28125" style="0" customWidth="1"/>
    <col min="13" max="13" width="7.7109375" style="0" customWidth="1"/>
    <col min="14" max="14" width="8.28125" style="0" customWidth="1"/>
    <col min="15" max="15" width="7.8515625" style="0" customWidth="1"/>
    <col min="16" max="16" width="8.421875" style="0" customWidth="1"/>
  </cols>
  <sheetData>
    <row r="1" spans="1:16" ht="12.75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ht="7.5" customHeight="1"/>
    <row r="3" spans="1:17" ht="15" customHeight="1">
      <c r="A3" s="31" t="s">
        <v>38</v>
      </c>
      <c r="B3" s="32" t="s">
        <v>39</v>
      </c>
      <c r="C3" s="33" t="s">
        <v>40</v>
      </c>
      <c r="D3" s="33"/>
      <c r="E3" s="33"/>
      <c r="F3" s="32" t="s">
        <v>41</v>
      </c>
      <c r="G3" s="32"/>
      <c r="H3" s="32"/>
      <c r="I3" s="32"/>
      <c r="J3" s="32"/>
      <c r="K3" s="32"/>
      <c r="L3" s="34" t="s">
        <v>42</v>
      </c>
      <c r="M3" s="34"/>
      <c r="N3" s="34"/>
      <c r="O3" s="34"/>
      <c r="P3" s="34"/>
      <c r="Q3" s="35"/>
    </row>
    <row r="4" spans="1:17" ht="27" customHeight="1">
      <c r="A4" s="31"/>
      <c r="B4" s="32"/>
      <c r="C4" s="33"/>
      <c r="D4" s="33"/>
      <c r="E4" s="33"/>
      <c r="F4" s="31" t="s">
        <v>43</v>
      </c>
      <c r="G4" s="31" t="s">
        <v>44</v>
      </c>
      <c r="H4" s="32" t="s">
        <v>45</v>
      </c>
      <c r="I4" s="32"/>
      <c r="J4" s="32"/>
      <c r="K4" s="32"/>
      <c r="L4" s="36" t="s">
        <v>46</v>
      </c>
      <c r="M4" s="36"/>
      <c r="N4" s="36" t="s">
        <v>47</v>
      </c>
      <c r="O4" s="36"/>
      <c r="P4" s="37" t="s">
        <v>48</v>
      </c>
      <c r="Q4" s="35"/>
    </row>
    <row r="5" spans="1:17" ht="96.75" customHeight="1">
      <c r="A5" s="31"/>
      <c r="B5" s="32"/>
      <c r="C5" s="33"/>
      <c r="D5" s="33"/>
      <c r="E5" s="33"/>
      <c r="F5" s="31"/>
      <c r="G5" s="31"/>
      <c r="H5" s="31" t="s">
        <v>49</v>
      </c>
      <c r="I5" s="32" t="s">
        <v>50</v>
      </c>
      <c r="J5" s="32"/>
      <c r="K5" s="32" t="s">
        <v>51</v>
      </c>
      <c r="L5" s="32" t="s">
        <v>52</v>
      </c>
      <c r="M5" s="32" t="s">
        <v>53</v>
      </c>
      <c r="N5" s="32" t="s">
        <v>54</v>
      </c>
      <c r="O5" s="32" t="s">
        <v>55</v>
      </c>
      <c r="P5" s="34" t="s">
        <v>56</v>
      </c>
      <c r="Q5" s="38" t="s">
        <v>57</v>
      </c>
    </row>
    <row r="6" spans="1:17" ht="28.5" customHeight="1">
      <c r="A6" s="39"/>
      <c r="B6" s="39"/>
      <c r="C6" s="32" t="s">
        <v>58</v>
      </c>
      <c r="D6" s="32" t="s">
        <v>59</v>
      </c>
      <c r="E6" s="32" t="s">
        <v>60</v>
      </c>
      <c r="F6" s="39"/>
      <c r="G6" s="39"/>
      <c r="H6" s="39"/>
      <c r="I6" s="40" t="s">
        <v>61</v>
      </c>
      <c r="J6" s="36" t="s">
        <v>62</v>
      </c>
      <c r="K6" s="36"/>
      <c r="L6" s="36">
        <v>17</v>
      </c>
      <c r="M6" s="36">
        <v>23</v>
      </c>
      <c r="N6" s="36">
        <v>17</v>
      </c>
      <c r="O6" s="36">
        <v>22</v>
      </c>
      <c r="P6" s="37">
        <v>17</v>
      </c>
      <c r="Q6" s="41">
        <v>20</v>
      </c>
    </row>
    <row r="7" spans="1:17" ht="19.5" customHeight="1">
      <c r="A7" s="39"/>
      <c r="B7" s="39"/>
      <c r="C7" s="32"/>
      <c r="D7" s="32"/>
      <c r="E7" s="32"/>
      <c r="F7" s="39"/>
      <c r="G7" s="39"/>
      <c r="H7" s="39"/>
      <c r="I7" s="40"/>
      <c r="J7" s="36"/>
      <c r="K7" s="36"/>
      <c r="L7" s="36" t="s">
        <v>63</v>
      </c>
      <c r="M7" s="36" t="s">
        <v>63</v>
      </c>
      <c r="N7" s="36" t="s">
        <v>63</v>
      </c>
      <c r="O7" s="36" t="s">
        <v>63</v>
      </c>
      <c r="P7" s="37" t="s">
        <v>63</v>
      </c>
      <c r="Q7" s="41" t="s">
        <v>63</v>
      </c>
    </row>
    <row r="8" spans="1:1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/>
      <c r="L8" s="39">
        <v>12</v>
      </c>
      <c r="M8" s="39">
        <v>13</v>
      </c>
      <c r="N8" s="39">
        <v>14</v>
      </c>
      <c r="O8" s="39">
        <v>15</v>
      </c>
      <c r="P8" s="42">
        <v>16</v>
      </c>
      <c r="Q8" s="38">
        <v>17</v>
      </c>
    </row>
    <row r="9" spans="1:18" ht="12.75">
      <c r="A9" s="43" t="s">
        <v>64</v>
      </c>
      <c r="B9" s="44" t="s">
        <v>65</v>
      </c>
      <c r="C9" s="44"/>
      <c r="D9" s="44"/>
      <c r="E9" s="32"/>
      <c r="F9" s="45"/>
      <c r="G9" s="45"/>
      <c r="H9" s="32">
        <f>SUM(H10:H24)</f>
        <v>2052</v>
      </c>
      <c r="I9" s="32">
        <v>1775</v>
      </c>
      <c r="J9" s="32">
        <v>207</v>
      </c>
      <c r="K9" s="32"/>
      <c r="L9" s="32">
        <f>SUM(L10:L24)</f>
        <v>512</v>
      </c>
      <c r="M9" s="32">
        <f>SUM(M10:M24)</f>
        <v>602</v>
      </c>
      <c r="N9" s="32">
        <f>SUM(N10:N24)</f>
        <v>295</v>
      </c>
      <c r="O9" s="32">
        <f>SUM(O10:O24)</f>
        <v>267</v>
      </c>
      <c r="P9" s="34">
        <f>SUM(P10:P24)</f>
        <v>154</v>
      </c>
      <c r="Q9" s="38">
        <v>222</v>
      </c>
      <c r="R9" s="46"/>
    </row>
    <row r="10" spans="1:17" ht="12.75">
      <c r="A10" s="47" t="s">
        <v>66</v>
      </c>
      <c r="B10" s="48" t="s">
        <v>67</v>
      </c>
      <c r="C10" s="48"/>
      <c r="D10" s="36"/>
      <c r="E10" s="49" t="s">
        <v>68</v>
      </c>
      <c r="F10" s="50"/>
      <c r="G10" s="50"/>
      <c r="H10" s="51">
        <v>78</v>
      </c>
      <c r="I10" s="52">
        <v>78</v>
      </c>
      <c r="J10" s="52"/>
      <c r="K10" s="52"/>
      <c r="L10" s="51">
        <v>17</v>
      </c>
      <c r="M10" s="51">
        <v>23</v>
      </c>
      <c r="N10" s="51">
        <v>16</v>
      </c>
      <c r="O10" s="51">
        <v>22</v>
      </c>
      <c r="P10" s="53"/>
      <c r="Q10" s="54"/>
    </row>
    <row r="11" spans="1:17" ht="12.75">
      <c r="A11" s="47" t="s">
        <v>69</v>
      </c>
      <c r="B11" s="48" t="s">
        <v>70</v>
      </c>
      <c r="C11" s="48"/>
      <c r="D11" s="36">
        <v>6</v>
      </c>
      <c r="E11" s="36"/>
      <c r="F11" s="50"/>
      <c r="G11" s="50"/>
      <c r="H11" s="51">
        <v>195</v>
      </c>
      <c r="I11" s="52">
        <v>195</v>
      </c>
      <c r="J11" s="52"/>
      <c r="K11" s="52"/>
      <c r="L11" s="51">
        <v>44</v>
      </c>
      <c r="M11" s="51">
        <v>45</v>
      </c>
      <c r="N11" s="51">
        <v>20</v>
      </c>
      <c r="O11" s="51">
        <v>30</v>
      </c>
      <c r="P11" s="53">
        <v>20</v>
      </c>
      <c r="Q11" s="55">
        <v>36</v>
      </c>
    </row>
    <row r="12" spans="1:17" ht="12.75">
      <c r="A12" s="47" t="s">
        <v>71</v>
      </c>
      <c r="B12" s="48" t="s">
        <v>72</v>
      </c>
      <c r="C12" s="48"/>
      <c r="D12" s="36">
        <v>3</v>
      </c>
      <c r="E12" s="36"/>
      <c r="F12" s="50"/>
      <c r="G12" s="50"/>
      <c r="H12" s="51">
        <v>156</v>
      </c>
      <c r="I12" s="52">
        <v>156</v>
      </c>
      <c r="J12" s="52"/>
      <c r="K12" s="52"/>
      <c r="L12" s="51">
        <v>44</v>
      </c>
      <c r="M12" s="51">
        <v>72</v>
      </c>
      <c r="N12" s="51">
        <v>40</v>
      </c>
      <c r="O12" s="51"/>
      <c r="P12" s="53"/>
      <c r="Q12" s="54"/>
    </row>
    <row r="13" spans="1:18" ht="12.75">
      <c r="A13" s="47" t="s">
        <v>73</v>
      </c>
      <c r="B13" s="48" t="s">
        <v>74</v>
      </c>
      <c r="C13" s="48"/>
      <c r="D13" s="36">
        <v>2</v>
      </c>
      <c r="E13" s="36"/>
      <c r="F13" s="50"/>
      <c r="G13" s="50"/>
      <c r="H13" s="51">
        <v>117</v>
      </c>
      <c r="I13" s="52">
        <v>117</v>
      </c>
      <c r="J13" s="52"/>
      <c r="K13" s="52"/>
      <c r="L13" s="51">
        <v>57</v>
      </c>
      <c r="M13" s="51">
        <v>60</v>
      </c>
      <c r="N13" s="51"/>
      <c r="O13" s="51"/>
      <c r="P13" s="53"/>
      <c r="Q13" s="54"/>
      <c r="R13" s="46"/>
    </row>
    <row r="14" spans="1:18" ht="12.75">
      <c r="A14" s="47" t="s">
        <v>75</v>
      </c>
      <c r="B14" s="48" t="s">
        <v>76</v>
      </c>
      <c r="C14" s="48"/>
      <c r="D14" s="36"/>
      <c r="E14" s="36">
        <v>6</v>
      </c>
      <c r="F14" s="50"/>
      <c r="G14" s="50"/>
      <c r="H14" s="51">
        <v>273</v>
      </c>
      <c r="I14" s="52">
        <v>273</v>
      </c>
      <c r="J14" s="52">
        <v>7</v>
      </c>
      <c r="K14" s="52"/>
      <c r="L14" s="51">
        <v>47</v>
      </c>
      <c r="M14" s="51">
        <v>58</v>
      </c>
      <c r="N14" s="51">
        <v>32</v>
      </c>
      <c r="O14" s="51">
        <v>50</v>
      </c>
      <c r="P14" s="53">
        <v>37</v>
      </c>
      <c r="Q14" s="56">
        <v>49</v>
      </c>
      <c r="R14" s="46"/>
    </row>
    <row r="15" spans="1:17" ht="12.75">
      <c r="A15" s="47" t="s">
        <v>77</v>
      </c>
      <c r="B15" s="48" t="s">
        <v>78</v>
      </c>
      <c r="C15" s="48"/>
      <c r="D15" s="36">
        <v>3</v>
      </c>
      <c r="E15" s="36"/>
      <c r="F15" s="50"/>
      <c r="G15" s="50"/>
      <c r="H15" s="51">
        <v>78</v>
      </c>
      <c r="I15" s="52">
        <v>78</v>
      </c>
      <c r="J15" s="52">
        <v>23</v>
      </c>
      <c r="K15" s="52"/>
      <c r="L15" s="51">
        <v>33</v>
      </c>
      <c r="M15" s="51">
        <v>18</v>
      </c>
      <c r="N15" s="51">
        <v>27</v>
      </c>
      <c r="O15" s="51"/>
      <c r="P15" s="53"/>
      <c r="Q15" s="56"/>
    </row>
    <row r="16" spans="1:17" ht="12.75">
      <c r="A16" s="47" t="s">
        <v>79</v>
      </c>
      <c r="B16" s="48" t="s">
        <v>80</v>
      </c>
      <c r="C16" s="48"/>
      <c r="D16" s="36">
        <v>4</v>
      </c>
      <c r="E16" s="49"/>
      <c r="F16" s="50"/>
      <c r="G16" s="50"/>
      <c r="H16" s="51">
        <v>156</v>
      </c>
      <c r="I16" s="52">
        <v>156</v>
      </c>
      <c r="J16" s="52"/>
      <c r="K16" s="52"/>
      <c r="L16" s="51">
        <v>21</v>
      </c>
      <c r="M16" s="51">
        <v>80</v>
      </c>
      <c r="N16" s="51">
        <v>35</v>
      </c>
      <c r="O16" s="51">
        <v>20</v>
      </c>
      <c r="P16" s="53"/>
      <c r="Q16" s="54"/>
    </row>
    <row r="17" spans="1:17" ht="12.75">
      <c r="A17" s="47" t="s">
        <v>81</v>
      </c>
      <c r="B17" s="48" t="s">
        <v>82</v>
      </c>
      <c r="C17" s="48"/>
      <c r="D17" s="36">
        <v>2</v>
      </c>
      <c r="E17" s="49"/>
      <c r="F17" s="50"/>
      <c r="G17" s="50"/>
      <c r="H17" s="51">
        <f>SUM(L17:P17)</f>
        <v>70</v>
      </c>
      <c r="I17" s="52">
        <v>70</v>
      </c>
      <c r="J17" s="52"/>
      <c r="K17" s="52"/>
      <c r="L17" s="51">
        <v>34</v>
      </c>
      <c r="M17" s="51">
        <v>36</v>
      </c>
      <c r="N17" s="51"/>
      <c r="O17" s="51"/>
      <c r="P17" s="53"/>
      <c r="Q17" s="54"/>
    </row>
    <row r="18" spans="1:17" ht="12.75">
      <c r="A18" s="47" t="s">
        <v>83</v>
      </c>
      <c r="B18" s="48" t="s">
        <v>84</v>
      </c>
      <c r="C18" s="48" t="s">
        <v>85</v>
      </c>
      <c r="D18" s="36">
        <v>4</v>
      </c>
      <c r="E18" s="36"/>
      <c r="F18" s="50"/>
      <c r="G18" s="50"/>
      <c r="H18" s="51">
        <v>156</v>
      </c>
      <c r="I18" s="52"/>
      <c r="J18" s="52">
        <v>156</v>
      </c>
      <c r="K18" s="52"/>
      <c r="L18" s="51">
        <v>51</v>
      </c>
      <c r="M18" s="51">
        <v>45</v>
      </c>
      <c r="N18" s="51">
        <v>36</v>
      </c>
      <c r="O18" s="51">
        <v>24</v>
      </c>
      <c r="P18" s="53"/>
      <c r="Q18" s="54"/>
    </row>
    <row r="19" spans="1:17" ht="23.25" customHeight="1">
      <c r="A19" s="47" t="s">
        <v>86</v>
      </c>
      <c r="B19" s="48" t="s">
        <v>87</v>
      </c>
      <c r="C19" s="48"/>
      <c r="D19" s="36">
        <v>2</v>
      </c>
      <c r="E19" s="36"/>
      <c r="F19" s="50"/>
      <c r="G19" s="50"/>
      <c r="H19" s="51">
        <v>195</v>
      </c>
      <c r="I19" s="52">
        <v>192</v>
      </c>
      <c r="J19" s="52">
        <v>3</v>
      </c>
      <c r="K19" s="52"/>
      <c r="L19" s="51">
        <v>59</v>
      </c>
      <c r="M19" s="51">
        <v>64</v>
      </c>
      <c r="N19" s="51">
        <v>32</v>
      </c>
      <c r="O19" s="51">
        <v>40</v>
      </c>
      <c r="P19" s="53"/>
      <c r="Q19" s="54"/>
    </row>
    <row r="20" spans="1:17" ht="12.75">
      <c r="A20" s="47" t="s">
        <v>88</v>
      </c>
      <c r="B20" s="48" t="s">
        <v>89</v>
      </c>
      <c r="C20" s="48"/>
      <c r="D20" s="48"/>
      <c r="E20" s="36">
        <v>6</v>
      </c>
      <c r="F20" s="50"/>
      <c r="G20" s="50"/>
      <c r="H20" s="51">
        <v>234</v>
      </c>
      <c r="I20" s="52">
        <v>234</v>
      </c>
      <c r="J20" s="52">
        <v>15</v>
      </c>
      <c r="K20" s="52"/>
      <c r="L20" s="51">
        <v>53</v>
      </c>
      <c r="M20" s="51">
        <v>45</v>
      </c>
      <c r="N20" s="51">
        <v>16</v>
      </c>
      <c r="O20" s="51">
        <v>35</v>
      </c>
      <c r="P20" s="53">
        <v>25</v>
      </c>
      <c r="Q20" s="56">
        <v>60</v>
      </c>
    </row>
    <row r="21" spans="1:17" ht="12.75">
      <c r="A21" s="47" t="s">
        <v>90</v>
      </c>
      <c r="B21" s="48" t="s">
        <v>91</v>
      </c>
      <c r="C21" s="48"/>
      <c r="D21" s="36">
        <v>4</v>
      </c>
      <c r="E21" s="49"/>
      <c r="F21" s="50"/>
      <c r="G21" s="50"/>
      <c r="H21" s="51">
        <v>195</v>
      </c>
      <c r="I21" s="52">
        <v>192</v>
      </c>
      <c r="J21" s="52">
        <v>3</v>
      </c>
      <c r="K21" s="52"/>
      <c r="L21" s="51">
        <v>52</v>
      </c>
      <c r="M21" s="51">
        <v>56</v>
      </c>
      <c r="N21" s="51">
        <v>16</v>
      </c>
      <c r="O21" s="51">
        <v>36</v>
      </c>
      <c r="P21" s="53">
        <v>25</v>
      </c>
      <c r="Q21" s="57">
        <v>10</v>
      </c>
    </row>
    <row r="22" spans="1:17" ht="12.75">
      <c r="A22" s="47" t="s">
        <v>92</v>
      </c>
      <c r="B22" s="48" t="s">
        <v>93</v>
      </c>
      <c r="C22" s="48"/>
      <c r="D22" s="36"/>
      <c r="E22" s="36">
        <v>6</v>
      </c>
      <c r="F22" s="50"/>
      <c r="G22" s="50"/>
      <c r="H22" s="51">
        <v>80</v>
      </c>
      <c r="I22" s="52"/>
      <c r="J22" s="52"/>
      <c r="K22" s="52"/>
      <c r="L22" s="51"/>
      <c r="M22" s="51"/>
      <c r="N22" s="51"/>
      <c r="O22" s="51"/>
      <c r="P22" s="53">
        <v>47</v>
      </c>
      <c r="Q22" s="56">
        <v>33</v>
      </c>
    </row>
    <row r="23" spans="1:17" ht="12.75">
      <c r="A23" s="47" t="s">
        <v>94</v>
      </c>
      <c r="B23" s="48" t="s">
        <v>95</v>
      </c>
      <c r="C23" s="48"/>
      <c r="D23" s="36"/>
      <c r="E23" s="36"/>
      <c r="F23" s="50"/>
      <c r="G23" s="50"/>
      <c r="H23" s="51">
        <v>35</v>
      </c>
      <c r="I23" s="52"/>
      <c r="J23" s="52"/>
      <c r="K23" s="52"/>
      <c r="L23" s="51"/>
      <c r="M23" s="51"/>
      <c r="N23" s="51">
        <v>25</v>
      </c>
      <c r="O23" s="51">
        <v>10</v>
      </c>
      <c r="P23" s="53"/>
      <c r="Q23" s="56"/>
    </row>
    <row r="24" spans="1:17" ht="12.75">
      <c r="A24" s="47" t="s">
        <v>96</v>
      </c>
      <c r="B24" s="48" t="s">
        <v>97</v>
      </c>
      <c r="C24" s="48">
        <v>6</v>
      </c>
      <c r="D24" s="36"/>
      <c r="E24" s="49"/>
      <c r="F24" s="50"/>
      <c r="G24" s="50"/>
      <c r="H24" s="51">
        <v>34</v>
      </c>
      <c r="I24" s="52">
        <v>34</v>
      </c>
      <c r="J24" s="52"/>
      <c r="K24" s="52"/>
      <c r="L24" s="51"/>
      <c r="M24" s="51"/>
      <c r="N24" s="51"/>
      <c r="O24" s="51"/>
      <c r="P24" s="53"/>
      <c r="Q24" s="56">
        <v>34</v>
      </c>
    </row>
    <row r="25" spans="1:17" ht="22.5" customHeight="1">
      <c r="A25" s="43"/>
      <c r="B25" s="44" t="s">
        <v>98</v>
      </c>
      <c r="C25" s="44"/>
      <c r="D25" s="44"/>
      <c r="E25" s="32"/>
      <c r="F25" s="32">
        <f>SUM(F34+F26+F55)</f>
        <v>996</v>
      </c>
      <c r="G25" s="32">
        <f>SUM(G34+G26+G55)</f>
        <v>356</v>
      </c>
      <c r="H25" s="32">
        <f>SUM(H34+H26+H55)</f>
        <v>2104</v>
      </c>
      <c r="I25" s="32">
        <f>SUM(I34+I26+I55)</f>
        <v>298</v>
      </c>
      <c r="J25" s="32">
        <f>SUM(J34+J26+J55)</f>
        <v>312</v>
      </c>
      <c r="K25" s="32"/>
      <c r="L25" s="32">
        <f>SUM(L34+L26+L55)</f>
        <v>100</v>
      </c>
      <c r="M25" s="32">
        <f>SUM(M34+M26+M55)</f>
        <v>226</v>
      </c>
      <c r="N25" s="32">
        <v>317</v>
      </c>
      <c r="O25" s="32">
        <v>441</v>
      </c>
      <c r="P25" s="34">
        <v>500</v>
      </c>
      <c r="Q25" s="38"/>
    </row>
    <row r="26" spans="1:17" s="61" customFormat="1" ht="26.25" customHeight="1">
      <c r="A26" s="58" t="s">
        <v>99</v>
      </c>
      <c r="B26" s="59" t="s">
        <v>100</v>
      </c>
      <c r="C26" s="59"/>
      <c r="D26" s="59"/>
      <c r="E26" s="32"/>
      <c r="F26" s="32">
        <f>SUM(F27:F32)</f>
        <v>278</v>
      </c>
      <c r="G26" s="32">
        <f>SUM(G27:G32)</f>
        <v>86</v>
      </c>
      <c r="H26" s="32">
        <f>SUM(H27:H32)</f>
        <v>192</v>
      </c>
      <c r="I26" s="32">
        <f>SUM(I27:I32)</f>
        <v>95</v>
      </c>
      <c r="J26" s="32">
        <f>SUM(J27:J32)</f>
        <v>97</v>
      </c>
      <c r="K26" s="32"/>
      <c r="L26" s="32">
        <f>SUM(L27:L32)</f>
        <v>64</v>
      </c>
      <c r="M26" s="32">
        <f>SUM(M27:M32)</f>
        <v>59</v>
      </c>
      <c r="N26" s="32"/>
      <c r="O26" s="32">
        <f>SUM(O27:O32)</f>
        <v>45</v>
      </c>
      <c r="P26" s="34">
        <f>SUM(P27:P32)</f>
        <v>24</v>
      </c>
      <c r="Q26" s="60"/>
    </row>
    <row r="27" spans="1:17" s="61" customFormat="1" ht="12.75">
      <c r="A27" s="62" t="s">
        <v>101</v>
      </c>
      <c r="B27" s="63" t="s">
        <v>102</v>
      </c>
      <c r="C27" s="64">
        <v>5</v>
      </c>
      <c r="D27" s="51"/>
      <c r="E27" s="49"/>
      <c r="F27" s="36">
        <v>35</v>
      </c>
      <c r="G27" s="36">
        <v>11</v>
      </c>
      <c r="H27" s="36">
        <v>24</v>
      </c>
      <c r="I27" s="36">
        <v>14</v>
      </c>
      <c r="J27" s="36">
        <v>10</v>
      </c>
      <c r="K27" s="36"/>
      <c r="L27" s="36"/>
      <c r="M27" s="36"/>
      <c r="N27" s="36"/>
      <c r="O27" s="36"/>
      <c r="P27" s="37">
        <v>24</v>
      </c>
      <c r="Q27" s="35"/>
    </row>
    <row r="28" spans="1:17" ht="12.75">
      <c r="A28" s="62" t="s">
        <v>103</v>
      </c>
      <c r="B28" s="65" t="s">
        <v>104</v>
      </c>
      <c r="C28" s="64"/>
      <c r="D28" s="51">
        <v>2</v>
      </c>
      <c r="E28" s="49"/>
      <c r="F28" s="36">
        <v>33</v>
      </c>
      <c r="G28" s="36">
        <v>10</v>
      </c>
      <c r="H28" s="36">
        <v>23</v>
      </c>
      <c r="I28" s="36">
        <v>13</v>
      </c>
      <c r="J28" s="36">
        <v>10</v>
      </c>
      <c r="K28" s="36"/>
      <c r="L28" s="36"/>
      <c r="M28" s="36">
        <v>23</v>
      </c>
      <c r="N28" s="36"/>
      <c r="O28" s="36"/>
      <c r="P28" s="37"/>
      <c r="Q28" s="35"/>
    </row>
    <row r="29" spans="1:17" ht="12.75">
      <c r="A29" s="62" t="s">
        <v>105</v>
      </c>
      <c r="B29" s="66" t="s">
        <v>106</v>
      </c>
      <c r="C29" s="64"/>
      <c r="D29" s="51">
        <v>2</v>
      </c>
      <c r="E29" s="49"/>
      <c r="F29" s="36">
        <v>35</v>
      </c>
      <c r="G29" s="36">
        <v>11</v>
      </c>
      <c r="H29" s="36">
        <v>24</v>
      </c>
      <c r="I29" s="36">
        <v>12</v>
      </c>
      <c r="J29" s="36">
        <v>12</v>
      </c>
      <c r="K29" s="36"/>
      <c r="L29" s="36">
        <v>12</v>
      </c>
      <c r="M29" s="36">
        <v>12</v>
      </c>
      <c r="N29" s="36"/>
      <c r="O29" s="36"/>
      <c r="P29" s="37"/>
      <c r="Q29" s="35"/>
    </row>
    <row r="30" spans="1:17" ht="12.75">
      <c r="A30" s="62" t="s">
        <v>107</v>
      </c>
      <c r="B30" s="65" t="s">
        <v>108</v>
      </c>
      <c r="C30" s="64"/>
      <c r="D30" s="51">
        <v>1</v>
      </c>
      <c r="E30" s="49"/>
      <c r="F30" s="36">
        <v>44</v>
      </c>
      <c r="G30" s="36">
        <v>14</v>
      </c>
      <c r="H30" s="36">
        <v>30</v>
      </c>
      <c r="I30" s="36">
        <v>20</v>
      </c>
      <c r="J30" s="36">
        <v>10</v>
      </c>
      <c r="K30" s="36"/>
      <c r="L30" s="36">
        <v>30</v>
      </c>
      <c r="M30" s="36"/>
      <c r="N30" s="36"/>
      <c r="O30" s="36"/>
      <c r="P30" s="37"/>
      <c r="Q30" s="35"/>
    </row>
    <row r="31" spans="1:17" ht="12.75">
      <c r="A31" s="62" t="s">
        <v>109</v>
      </c>
      <c r="B31" s="63" t="s">
        <v>110</v>
      </c>
      <c r="C31" s="64"/>
      <c r="D31" s="51">
        <v>2</v>
      </c>
      <c r="E31" s="49"/>
      <c r="F31" s="36">
        <v>66</v>
      </c>
      <c r="G31" s="36">
        <v>20</v>
      </c>
      <c r="H31" s="36">
        <v>46</v>
      </c>
      <c r="I31" s="36">
        <v>26</v>
      </c>
      <c r="J31" s="36">
        <v>20</v>
      </c>
      <c r="K31" s="36"/>
      <c r="L31" s="36">
        <v>22</v>
      </c>
      <c r="M31" s="36">
        <v>24</v>
      </c>
      <c r="N31" s="36"/>
      <c r="O31" s="36"/>
      <c r="P31" s="37"/>
      <c r="Q31" s="35"/>
    </row>
    <row r="32" spans="1:17" ht="12.75">
      <c r="A32" s="62" t="s">
        <v>111</v>
      </c>
      <c r="B32" s="64" t="s">
        <v>112</v>
      </c>
      <c r="C32" s="64"/>
      <c r="D32" s="51">
        <v>4</v>
      </c>
      <c r="E32" s="49"/>
      <c r="F32" s="36">
        <v>65</v>
      </c>
      <c r="G32" s="36">
        <v>20</v>
      </c>
      <c r="H32" s="36">
        <f>SUM(L32:P32)</f>
        <v>45</v>
      </c>
      <c r="I32" s="36">
        <f>H32-J32</f>
        <v>10</v>
      </c>
      <c r="J32" s="36">
        <v>35</v>
      </c>
      <c r="K32" s="36"/>
      <c r="L32" s="36"/>
      <c r="M32" s="36"/>
      <c r="N32" s="36"/>
      <c r="O32" s="36">
        <v>45</v>
      </c>
      <c r="P32" s="37"/>
      <c r="Q32" s="35"/>
    </row>
    <row r="33" spans="1:17" ht="23.25" customHeight="1">
      <c r="A33" s="43" t="s">
        <v>113</v>
      </c>
      <c r="B33" s="44" t="s">
        <v>114</v>
      </c>
      <c r="C33" s="67"/>
      <c r="D33" s="68"/>
      <c r="E33" s="69"/>
      <c r="F33" s="32">
        <f>F34</f>
        <v>638</v>
      </c>
      <c r="G33" s="32">
        <f>G34</f>
        <v>230</v>
      </c>
      <c r="H33" s="32">
        <f>H34</f>
        <v>1872</v>
      </c>
      <c r="I33" s="32">
        <v>195</v>
      </c>
      <c r="J33" s="32">
        <f>J34</f>
        <v>183</v>
      </c>
      <c r="K33" s="32"/>
      <c r="L33" s="32">
        <f>SUM(L34)</f>
        <v>36</v>
      </c>
      <c r="M33" s="32">
        <f>M34</f>
        <v>167</v>
      </c>
      <c r="N33" s="32">
        <f>N34</f>
        <v>317</v>
      </c>
      <c r="O33" s="32">
        <f>O34</f>
        <v>480</v>
      </c>
      <c r="P33" s="34">
        <f>P34</f>
        <v>438</v>
      </c>
      <c r="Q33" s="38">
        <v>578</v>
      </c>
    </row>
    <row r="34" spans="1:17" s="61" customFormat="1" ht="12.75">
      <c r="A34" s="58" t="s">
        <v>115</v>
      </c>
      <c r="B34" s="59" t="s">
        <v>116</v>
      </c>
      <c r="C34" s="59"/>
      <c r="D34" s="59"/>
      <c r="E34" s="36"/>
      <c r="F34" s="32">
        <f>SUM(F35+F39+F43+F47+F51)</f>
        <v>638</v>
      </c>
      <c r="G34" s="32">
        <f>SUM(G35+G39+G43+G47+G51)</f>
        <v>230</v>
      </c>
      <c r="H34" s="32">
        <f>SUM(H35+H39+H43+H47+H51)</f>
        <v>1872</v>
      </c>
      <c r="I34" s="32">
        <v>195</v>
      </c>
      <c r="J34" s="32">
        <f>SUM(J35+J39+J43+J47+J51)</f>
        <v>183</v>
      </c>
      <c r="K34" s="32"/>
      <c r="L34" s="32">
        <f>SUM(L35+L39+L43+L47+L51)</f>
        <v>36</v>
      </c>
      <c r="M34" s="32">
        <f>SUM(M35+M39+M43+M51)</f>
        <v>167</v>
      </c>
      <c r="N34" s="32">
        <f>SUM(N35+N39+N43+N51)</f>
        <v>317</v>
      </c>
      <c r="O34" s="32">
        <f>SUM(O35+O39+O43+O47+O51)</f>
        <v>480</v>
      </c>
      <c r="P34" s="34">
        <v>438</v>
      </c>
      <c r="Q34" s="38">
        <v>578</v>
      </c>
    </row>
    <row r="35" spans="1:17" ht="12.75">
      <c r="A35" s="58" t="s">
        <v>117</v>
      </c>
      <c r="B35" s="70" t="s">
        <v>118</v>
      </c>
      <c r="C35" s="67"/>
      <c r="D35" s="67"/>
      <c r="E35" s="32">
        <v>6</v>
      </c>
      <c r="F35" s="32">
        <v>139</v>
      </c>
      <c r="G35" s="32">
        <v>53</v>
      </c>
      <c r="H35" s="32">
        <v>416</v>
      </c>
      <c r="I35" s="32">
        <v>43</v>
      </c>
      <c r="J35" s="32">
        <v>43</v>
      </c>
      <c r="K35" s="32"/>
      <c r="L35" s="32">
        <v>16</v>
      </c>
      <c r="M35" s="32">
        <v>74</v>
      </c>
      <c r="N35" s="32">
        <v>31</v>
      </c>
      <c r="O35" s="32">
        <v>97</v>
      </c>
      <c r="P35" s="34">
        <v>146</v>
      </c>
      <c r="Q35" s="38">
        <v>78</v>
      </c>
    </row>
    <row r="36" spans="1:17" ht="37.5" customHeight="1">
      <c r="A36" s="62" t="s">
        <v>119</v>
      </c>
      <c r="B36" s="65" t="s">
        <v>120</v>
      </c>
      <c r="C36" s="64"/>
      <c r="D36" s="51">
        <v>5</v>
      </c>
      <c r="E36" s="36"/>
      <c r="F36" s="36">
        <v>139</v>
      </c>
      <c r="G36" s="36">
        <v>53</v>
      </c>
      <c r="H36" s="36">
        <v>86</v>
      </c>
      <c r="I36" s="36">
        <v>43</v>
      </c>
      <c r="J36" s="36">
        <v>43</v>
      </c>
      <c r="K36" s="36"/>
      <c r="L36" s="36">
        <v>16</v>
      </c>
      <c r="M36" s="36">
        <v>26</v>
      </c>
      <c r="N36" s="36">
        <v>13</v>
      </c>
      <c r="O36" s="36">
        <v>31</v>
      </c>
      <c r="P36" s="37"/>
      <c r="Q36" s="35"/>
    </row>
    <row r="37" spans="1:17" ht="29.25" customHeight="1">
      <c r="A37" s="62" t="s">
        <v>121</v>
      </c>
      <c r="B37" s="65" t="s">
        <v>26</v>
      </c>
      <c r="C37" s="64"/>
      <c r="D37" s="51">
        <v>5</v>
      </c>
      <c r="E37" s="36"/>
      <c r="F37" s="36"/>
      <c r="G37" s="36"/>
      <c r="H37" s="36">
        <v>132</v>
      </c>
      <c r="I37" s="36"/>
      <c r="J37" s="36"/>
      <c r="K37" s="36">
        <v>132</v>
      </c>
      <c r="L37" s="36"/>
      <c r="M37" s="36">
        <v>12</v>
      </c>
      <c r="N37" s="36">
        <v>18</v>
      </c>
      <c r="O37" s="36">
        <v>36</v>
      </c>
      <c r="P37" s="37">
        <v>30</v>
      </c>
      <c r="Q37" s="41">
        <v>36</v>
      </c>
    </row>
    <row r="38" spans="1:17" ht="12.75">
      <c r="A38" s="62" t="s">
        <v>122</v>
      </c>
      <c r="B38" s="64" t="s">
        <v>27</v>
      </c>
      <c r="C38" s="64">
        <v>6</v>
      </c>
      <c r="D38" s="51"/>
      <c r="E38" s="36"/>
      <c r="F38" s="36"/>
      <c r="G38" s="36"/>
      <c r="H38" s="36">
        <v>198</v>
      </c>
      <c r="I38" s="36"/>
      <c r="J38" s="36"/>
      <c r="K38" s="36">
        <v>198</v>
      </c>
      <c r="L38" s="36"/>
      <c r="M38" s="36">
        <v>36</v>
      </c>
      <c r="N38" s="36"/>
      <c r="O38" s="36">
        <v>30</v>
      </c>
      <c r="P38" s="37">
        <v>90</v>
      </c>
      <c r="Q38" s="41">
        <v>42</v>
      </c>
    </row>
    <row r="39" spans="1:17" ht="12.75">
      <c r="A39" s="58" t="s">
        <v>123</v>
      </c>
      <c r="B39" s="67" t="s">
        <v>124</v>
      </c>
      <c r="C39" s="51"/>
      <c r="D39" s="64"/>
      <c r="E39" s="71" t="s">
        <v>125</v>
      </c>
      <c r="F39" s="72">
        <v>143</v>
      </c>
      <c r="G39" s="72">
        <v>45</v>
      </c>
      <c r="H39" s="72">
        <v>314</v>
      </c>
      <c r="I39" s="72">
        <v>53</v>
      </c>
      <c r="J39" s="72">
        <v>45</v>
      </c>
      <c r="K39" s="72"/>
      <c r="L39" s="72">
        <v>0</v>
      </c>
      <c r="M39" s="32">
        <v>20</v>
      </c>
      <c r="N39" s="32">
        <v>110</v>
      </c>
      <c r="O39" s="32">
        <v>76</v>
      </c>
      <c r="P39" s="34">
        <v>48</v>
      </c>
      <c r="Q39" s="38">
        <v>60</v>
      </c>
    </row>
    <row r="40" spans="1:17" ht="12.75">
      <c r="A40" s="62" t="s">
        <v>126</v>
      </c>
      <c r="B40" s="64" t="s">
        <v>127</v>
      </c>
      <c r="C40" s="51"/>
      <c r="D40" s="64">
        <v>4</v>
      </c>
      <c r="E40" s="49"/>
      <c r="F40" s="36">
        <v>143</v>
      </c>
      <c r="G40" s="36">
        <v>45</v>
      </c>
      <c r="H40" s="36">
        <v>98</v>
      </c>
      <c r="I40" s="36">
        <v>53</v>
      </c>
      <c r="J40" s="36">
        <v>45</v>
      </c>
      <c r="K40" s="36"/>
      <c r="L40" s="36"/>
      <c r="M40" s="36">
        <v>20</v>
      </c>
      <c r="N40" s="36">
        <v>26</v>
      </c>
      <c r="O40" s="36">
        <v>52</v>
      </c>
      <c r="P40" s="37"/>
      <c r="Q40" s="41"/>
    </row>
    <row r="41" spans="1:17" ht="12.75">
      <c r="A41" s="73" t="s">
        <v>128</v>
      </c>
      <c r="B41" s="65" t="s">
        <v>26</v>
      </c>
      <c r="C41" s="74"/>
      <c r="D41" s="74">
        <v>4</v>
      </c>
      <c r="E41" s="36"/>
      <c r="F41" s="36"/>
      <c r="G41" s="36"/>
      <c r="H41" s="36">
        <v>48</v>
      </c>
      <c r="I41" s="32"/>
      <c r="J41" s="32"/>
      <c r="K41" s="36">
        <v>48</v>
      </c>
      <c r="L41" s="32"/>
      <c r="M41" s="32"/>
      <c r="N41" s="36">
        <v>24</v>
      </c>
      <c r="O41" s="36">
        <v>24</v>
      </c>
      <c r="P41" s="37"/>
      <c r="Q41" s="41"/>
    </row>
    <row r="42" spans="1:17" s="61" customFormat="1" ht="12.75">
      <c r="A42" s="73" t="s">
        <v>129</v>
      </c>
      <c r="B42" s="65" t="s">
        <v>27</v>
      </c>
      <c r="C42" s="74">
        <v>6</v>
      </c>
      <c r="D42" s="74"/>
      <c r="E42" s="36"/>
      <c r="F42" s="36"/>
      <c r="G42" s="36"/>
      <c r="H42" s="36">
        <v>168</v>
      </c>
      <c r="I42" s="32"/>
      <c r="J42" s="32"/>
      <c r="K42" s="36">
        <v>168</v>
      </c>
      <c r="L42" s="32"/>
      <c r="M42" s="32"/>
      <c r="N42" s="36">
        <v>60</v>
      </c>
      <c r="O42" s="36"/>
      <c r="P42" s="37">
        <v>48</v>
      </c>
      <c r="Q42" s="41">
        <v>60</v>
      </c>
    </row>
    <row r="43" spans="1:17" s="61" customFormat="1" ht="12.75">
      <c r="A43" s="75" t="s">
        <v>130</v>
      </c>
      <c r="B43" s="76" t="s">
        <v>131</v>
      </c>
      <c r="C43" s="77"/>
      <c r="D43" s="77"/>
      <c r="E43" s="32">
        <v>6</v>
      </c>
      <c r="F43" s="32">
        <v>158</v>
      </c>
      <c r="G43" s="32">
        <v>48</v>
      </c>
      <c r="H43" s="32">
        <v>746</v>
      </c>
      <c r="I43" s="32">
        <v>50</v>
      </c>
      <c r="J43" s="32">
        <v>60</v>
      </c>
      <c r="K43" s="32"/>
      <c r="L43" s="32">
        <v>20</v>
      </c>
      <c r="M43" s="32">
        <v>73</v>
      </c>
      <c r="N43" s="32">
        <v>176</v>
      </c>
      <c r="O43" s="32">
        <v>215</v>
      </c>
      <c r="P43" s="34">
        <v>106</v>
      </c>
      <c r="Q43" s="38">
        <v>240</v>
      </c>
    </row>
    <row r="44" spans="1:17" s="61" customFormat="1" ht="12.75">
      <c r="A44" s="73" t="s">
        <v>132</v>
      </c>
      <c r="B44" s="63" t="s">
        <v>133</v>
      </c>
      <c r="C44" s="74"/>
      <c r="D44" s="74">
        <v>5</v>
      </c>
      <c r="E44" s="36"/>
      <c r="F44" s="36">
        <v>158</v>
      </c>
      <c r="G44" s="36">
        <v>48</v>
      </c>
      <c r="H44" s="51">
        <v>110</v>
      </c>
      <c r="I44" s="51">
        <v>50</v>
      </c>
      <c r="J44" s="51">
        <v>60</v>
      </c>
      <c r="K44" s="51"/>
      <c r="L44" s="51">
        <v>20</v>
      </c>
      <c r="M44" s="51">
        <v>25</v>
      </c>
      <c r="N44" s="51">
        <v>20</v>
      </c>
      <c r="O44" s="51">
        <v>33</v>
      </c>
      <c r="P44" s="53">
        <v>12</v>
      </c>
      <c r="Q44" s="38"/>
    </row>
    <row r="45" spans="1:17" s="61" customFormat="1" ht="12.75">
      <c r="A45" s="73" t="s">
        <v>134</v>
      </c>
      <c r="B45" s="65" t="s">
        <v>26</v>
      </c>
      <c r="C45" s="74"/>
      <c r="D45" s="74">
        <v>4</v>
      </c>
      <c r="E45" s="36"/>
      <c r="F45" s="36"/>
      <c r="G45" s="36"/>
      <c r="H45" s="51">
        <v>162</v>
      </c>
      <c r="I45" s="68"/>
      <c r="J45" s="68"/>
      <c r="K45" s="51">
        <v>162</v>
      </c>
      <c r="L45" s="68"/>
      <c r="M45" s="51">
        <v>18</v>
      </c>
      <c r="N45" s="51">
        <v>66</v>
      </c>
      <c r="O45" s="51">
        <v>78</v>
      </c>
      <c r="P45" s="78"/>
      <c r="Q45" s="41"/>
    </row>
    <row r="46" spans="1:17" s="61" customFormat="1" ht="12.75">
      <c r="A46" s="73" t="s">
        <v>135</v>
      </c>
      <c r="B46" s="65" t="s">
        <v>27</v>
      </c>
      <c r="C46" s="74">
        <v>6</v>
      </c>
      <c r="D46" s="52"/>
      <c r="E46" s="36"/>
      <c r="F46" s="36"/>
      <c r="G46" s="36"/>
      <c r="H46" s="51">
        <v>474</v>
      </c>
      <c r="I46" s="51"/>
      <c r="J46" s="51"/>
      <c r="K46" s="51">
        <v>474</v>
      </c>
      <c r="L46" s="51"/>
      <c r="M46" s="51">
        <v>30</v>
      </c>
      <c r="N46" s="51">
        <v>90</v>
      </c>
      <c r="O46" s="51">
        <v>104</v>
      </c>
      <c r="P46" s="53">
        <v>90</v>
      </c>
      <c r="Q46" s="41">
        <v>160</v>
      </c>
    </row>
    <row r="47" spans="1:17" s="61" customFormat="1" ht="12.75">
      <c r="A47" s="75" t="s">
        <v>136</v>
      </c>
      <c r="B47" s="76" t="s">
        <v>137</v>
      </c>
      <c r="C47" s="74"/>
      <c r="D47" s="52"/>
      <c r="E47" s="36">
        <v>6</v>
      </c>
      <c r="F47" s="32">
        <v>46</v>
      </c>
      <c r="G47" s="32">
        <v>16</v>
      </c>
      <c r="H47" s="68">
        <v>252</v>
      </c>
      <c r="I47" s="68">
        <v>15</v>
      </c>
      <c r="J47" s="68">
        <v>15</v>
      </c>
      <c r="K47" s="68"/>
      <c r="L47" s="51"/>
      <c r="M47" s="51"/>
      <c r="N47" s="51"/>
      <c r="O47" s="68">
        <v>78</v>
      </c>
      <c r="P47" s="78">
        <v>48</v>
      </c>
      <c r="Q47" s="38">
        <v>120</v>
      </c>
    </row>
    <row r="48" spans="1:17" s="61" customFormat="1" ht="12.75">
      <c r="A48" s="73" t="s">
        <v>138</v>
      </c>
      <c r="B48" s="65" t="s">
        <v>139</v>
      </c>
      <c r="C48" s="74"/>
      <c r="D48" s="52">
        <v>4</v>
      </c>
      <c r="E48" s="36"/>
      <c r="F48" s="36">
        <v>46</v>
      </c>
      <c r="G48" s="36">
        <v>16</v>
      </c>
      <c r="H48" s="51">
        <v>30</v>
      </c>
      <c r="I48" s="51">
        <v>15</v>
      </c>
      <c r="J48" s="51">
        <v>15</v>
      </c>
      <c r="K48" s="51"/>
      <c r="L48" s="51"/>
      <c r="M48" s="51"/>
      <c r="N48" s="51"/>
      <c r="O48" s="51">
        <v>24</v>
      </c>
      <c r="P48" s="53"/>
      <c r="Q48" s="41"/>
    </row>
    <row r="49" spans="1:17" s="61" customFormat="1" ht="12.75">
      <c r="A49" s="73" t="s">
        <v>140</v>
      </c>
      <c r="B49" s="65" t="s">
        <v>26</v>
      </c>
      <c r="C49" s="74"/>
      <c r="D49" s="52">
        <v>5</v>
      </c>
      <c r="E49" s="36"/>
      <c r="F49" s="36"/>
      <c r="G49" s="36"/>
      <c r="H49" s="36">
        <v>72</v>
      </c>
      <c r="I49" s="36"/>
      <c r="J49" s="36"/>
      <c r="K49" s="36">
        <v>72</v>
      </c>
      <c r="L49" s="36"/>
      <c r="M49" s="36"/>
      <c r="N49" s="36"/>
      <c r="O49" s="36">
        <v>24</v>
      </c>
      <c r="P49" s="37">
        <v>30</v>
      </c>
      <c r="Q49" s="41">
        <v>18</v>
      </c>
    </row>
    <row r="50" spans="1:17" s="61" customFormat="1" ht="12.75">
      <c r="A50" s="73" t="s">
        <v>141</v>
      </c>
      <c r="B50" s="65" t="s">
        <v>27</v>
      </c>
      <c r="C50" s="74">
        <v>6</v>
      </c>
      <c r="D50" s="52"/>
      <c r="E50" s="36"/>
      <c r="F50" s="36"/>
      <c r="G50" s="36"/>
      <c r="H50" s="36">
        <v>150</v>
      </c>
      <c r="I50" s="36"/>
      <c r="J50" s="36"/>
      <c r="K50" s="36">
        <v>150</v>
      </c>
      <c r="L50" s="36"/>
      <c r="M50" s="36"/>
      <c r="N50" s="36"/>
      <c r="O50" s="36">
        <v>30</v>
      </c>
      <c r="P50" s="37">
        <v>18</v>
      </c>
      <c r="Q50" s="41">
        <v>102</v>
      </c>
    </row>
    <row r="51" spans="1:17" s="61" customFormat="1" ht="14.25" customHeight="1">
      <c r="A51" s="75" t="s">
        <v>142</v>
      </c>
      <c r="B51" s="79" t="s">
        <v>143</v>
      </c>
      <c r="C51" s="80"/>
      <c r="D51" s="80"/>
      <c r="E51" s="81"/>
      <c r="F51" s="32">
        <v>152</v>
      </c>
      <c r="G51" s="32">
        <v>68</v>
      </c>
      <c r="H51" s="32">
        <v>144</v>
      </c>
      <c r="I51" s="32">
        <v>34</v>
      </c>
      <c r="J51" s="32">
        <v>20</v>
      </c>
      <c r="K51" s="32"/>
      <c r="L51" s="36"/>
      <c r="M51" s="32"/>
      <c r="N51" s="32"/>
      <c r="O51" s="32">
        <v>14</v>
      </c>
      <c r="P51" s="34">
        <v>64</v>
      </c>
      <c r="Q51" s="38">
        <v>80</v>
      </c>
    </row>
    <row r="52" spans="1:17" s="61" customFormat="1" ht="21" customHeight="1">
      <c r="A52" s="73" t="s">
        <v>144</v>
      </c>
      <c r="B52" s="82" t="s">
        <v>145</v>
      </c>
      <c r="C52" s="74"/>
      <c r="D52" s="52">
        <v>5</v>
      </c>
      <c r="E52" s="36"/>
      <c r="F52" s="36">
        <v>110</v>
      </c>
      <c r="G52" s="36">
        <v>56</v>
      </c>
      <c r="H52" s="51">
        <v>54</v>
      </c>
      <c r="I52" s="51">
        <v>34</v>
      </c>
      <c r="J52" s="51">
        <v>20</v>
      </c>
      <c r="K52" s="51"/>
      <c r="L52" s="51"/>
      <c r="M52" s="51"/>
      <c r="N52" s="51"/>
      <c r="O52" s="51"/>
      <c r="P52" s="37">
        <v>34</v>
      </c>
      <c r="Q52" s="41">
        <v>20</v>
      </c>
    </row>
    <row r="53" spans="1:17" s="61" customFormat="1" ht="26.25" customHeight="1">
      <c r="A53" s="73" t="s">
        <v>146</v>
      </c>
      <c r="B53" s="65" t="s">
        <v>26</v>
      </c>
      <c r="C53" s="74"/>
      <c r="D53" s="52"/>
      <c r="E53" s="36"/>
      <c r="F53" s="36">
        <v>42</v>
      </c>
      <c r="G53" s="36">
        <v>12</v>
      </c>
      <c r="H53" s="51">
        <v>30</v>
      </c>
      <c r="I53" s="51"/>
      <c r="J53" s="51"/>
      <c r="K53" s="51"/>
      <c r="L53" s="51"/>
      <c r="M53" s="51"/>
      <c r="N53" s="51"/>
      <c r="O53" s="51"/>
      <c r="P53" s="37">
        <v>30</v>
      </c>
      <c r="Q53" s="41"/>
    </row>
    <row r="54" spans="1:17" s="61" customFormat="1" ht="15.75" customHeight="1">
      <c r="A54" s="73" t="s">
        <v>147</v>
      </c>
      <c r="B54" s="65" t="s">
        <v>27</v>
      </c>
      <c r="C54" s="74"/>
      <c r="D54" s="52"/>
      <c r="E54" s="36"/>
      <c r="F54" s="36"/>
      <c r="G54" s="36"/>
      <c r="H54" s="51">
        <v>60</v>
      </c>
      <c r="I54" s="51"/>
      <c r="J54" s="51"/>
      <c r="K54" s="51"/>
      <c r="L54" s="51"/>
      <c r="M54" s="51"/>
      <c r="N54" s="51"/>
      <c r="O54" s="51"/>
      <c r="P54" s="37"/>
      <c r="Q54" s="41">
        <v>60</v>
      </c>
    </row>
    <row r="55" spans="1:17" s="61" customFormat="1" ht="15.75" customHeight="1">
      <c r="A55" s="44" t="s">
        <v>148</v>
      </c>
      <c r="B55" s="44" t="s">
        <v>84</v>
      </c>
      <c r="C55" s="44"/>
      <c r="D55" s="32">
        <v>5</v>
      </c>
      <c r="E55" s="69"/>
      <c r="F55" s="32">
        <v>80</v>
      </c>
      <c r="G55" s="32">
        <v>40</v>
      </c>
      <c r="H55" s="32">
        <f>SUM(L55:P55)</f>
        <v>40</v>
      </c>
      <c r="I55" s="44">
        <v>8</v>
      </c>
      <c r="J55" s="32">
        <v>32</v>
      </c>
      <c r="K55" s="32"/>
      <c r="L55" s="44"/>
      <c r="M55" s="44"/>
      <c r="N55" s="44"/>
      <c r="O55" s="32">
        <v>14</v>
      </c>
      <c r="P55" s="34">
        <v>26</v>
      </c>
      <c r="Q55" s="60"/>
    </row>
    <row r="56" spans="1:17" s="61" customFormat="1" ht="12.75" customHeight="1">
      <c r="A56" s="83" t="s">
        <v>31</v>
      </c>
      <c r="B56" s="83"/>
      <c r="C56" s="83">
        <v>9</v>
      </c>
      <c r="D56" s="83">
        <v>24</v>
      </c>
      <c r="E56" s="84">
        <v>7</v>
      </c>
      <c r="F56" s="85">
        <f>SUM(F55+F33+F26)</f>
        <v>996</v>
      </c>
      <c r="G56" s="85">
        <f>SUM(G55+G33+G26)</f>
        <v>356</v>
      </c>
      <c r="H56" s="85">
        <f>SUM(H55+H33+H26+H9)</f>
        <v>4156</v>
      </c>
      <c r="I56" s="85">
        <f>SUM(I55+I33+I26+I9)</f>
        <v>2073</v>
      </c>
      <c r="J56" s="85">
        <f>SUM(J55+J33+J26+J9)</f>
        <v>519</v>
      </c>
      <c r="K56" s="84">
        <v>1404</v>
      </c>
      <c r="L56" s="84">
        <f>SUM(L55+L33+L26+L9)</f>
        <v>612</v>
      </c>
      <c r="M56" s="84">
        <f>SUM(M55+M33+M26+M9)</f>
        <v>828</v>
      </c>
      <c r="N56" s="84">
        <f>SUM(N51+N43+N39+N35+N9)</f>
        <v>612</v>
      </c>
      <c r="O56" s="84">
        <v>792</v>
      </c>
      <c r="P56" s="86">
        <v>612</v>
      </c>
      <c r="Q56" s="38">
        <v>720</v>
      </c>
    </row>
    <row r="57" spans="1:17" s="90" customFormat="1" ht="20.25" customHeight="1">
      <c r="A57" s="87" t="s">
        <v>149</v>
      </c>
      <c r="B57" s="87"/>
      <c r="C57" s="87"/>
      <c r="D57" s="87"/>
      <c r="E57" s="32"/>
      <c r="F57" s="48"/>
      <c r="G57" s="48"/>
      <c r="H57" s="88"/>
      <c r="I57" s="48"/>
      <c r="J57" s="48"/>
      <c r="K57" s="48"/>
      <c r="L57" s="68">
        <f>SUM(L56/L6)</f>
        <v>36</v>
      </c>
      <c r="M57" s="68">
        <f>SUM(M56/M6)</f>
        <v>36</v>
      </c>
      <c r="N57" s="68">
        <f>SUM(N56/N6)</f>
        <v>36</v>
      </c>
      <c r="O57" s="68">
        <f>SUM(O56/O6)</f>
        <v>36</v>
      </c>
      <c r="P57" s="78">
        <v>36</v>
      </c>
      <c r="Q57" s="89">
        <f>SUM(Q56/Q6)</f>
        <v>36</v>
      </c>
    </row>
    <row r="58" spans="1:17" ht="20.25" customHeight="1">
      <c r="A58" s="91" t="s">
        <v>150</v>
      </c>
      <c r="B58" s="91"/>
      <c r="C58" s="91"/>
      <c r="D58" s="91"/>
      <c r="E58" s="91"/>
      <c r="F58" s="91"/>
      <c r="G58" s="91"/>
      <c r="H58" s="31" t="s">
        <v>31</v>
      </c>
      <c r="I58" s="92" t="s">
        <v>151</v>
      </c>
      <c r="J58" s="92"/>
      <c r="K58" s="92"/>
      <c r="L58" s="51">
        <f>L25+L9</f>
        <v>612</v>
      </c>
      <c r="M58" s="51">
        <v>764</v>
      </c>
      <c r="N58" s="51">
        <v>384</v>
      </c>
      <c r="O58" s="51">
        <v>552</v>
      </c>
      <c r="P58" s="53">
        <v>240</v>
      </c>
      <c r="Q58" s="56">
        <v>220</v>
      </c>
    </row>
    <row r="59" spans="1:17" ht="24.75" customHeight="1">
      <c r="A59" s="91"/>
      <c r="B59" s="91"/>
      <c r="C59" s="91"/>
      <c r="D59" s="91"/>
      <c r="E59" s="91"/>
      <c r="F59" s="91"/>
      <c r="G59" s="91"/>
      <c r="H59" s="31"/>
      <c r="I59" s="92" t="s">
        <v>152</v>
      </c>
      <c r="J59" s="92"/>
      <c r="K59" s="92"/>
      <c r="L59" s="93"/>
      <c r="M59" s="51">
        <v>30</v>
      </c>
      <c r="N59" s="51">
        <v>108</v>
      </c>
      <c r="O59" s="51">
        <v>120</v>
      </c>
      <c r="P59" s="53">
        <v>66</v>
      </c>
      <c r="Q59" s="56">
        <v>90</v>
      </c>
    </row>
    <row r="60" spans="1:17" ht="27" customHeight="1">
      <c r="A60" s="94" t="s">
        <v>153</v>
      </c>
      <c r="B60" s="94"/>
      <c r="C60" s="94"/>
      <c r="D60" s="94"/>
      <c r="E60" s="94"/>
      <c r="F60" s="94"/>
      <c r="G60" s="94"/>
      <c r="H60" s="31"/>
      <c r="I60" s="36" t="s">
        <v>154</v>
      </c>
      <c r="J60" s="36"/>
      <c r="K60" s="36"/>
      <c r="L60" s="93"/>
      <c r="M60" s="51">
        <v>66</v>
      </c>
      <c r="N60" s="51">
        <v>150</v>
      </c>
      <c r="O60" s="51">
        <v>120</v>
      </c>
      <c r="P60" s="53">
        <v>246</v>
      </c>
      <c r="Q60" s="56">
        <v>408</v>
      </c>
    </row>
    <row r="61" spans="1:17" ht="26.25" customHeight="1">
      <c r="A61" s="94" t="s">
        <v>155</v>
      </c>
      <c r="B61" s="94"/>
      <c r="C61" s="94"/>
      <c r="D61" s="94"/>
      <c r="E61" s="94"/>
      <c r="F61" s="94"/>
      <c r="G61" s="94"/>
      <c r="H61" s="31"/>
      <c r="I61" s="92" t="s">
        <v>156</v>
      </c>
      <c r="J61" s="92"/>
      <c r="K61" s="92"/>
      <c r="L61" s="51">
        <v>0</v>
      </c>
      <c r="M61" s="51">
        <v>0</v>
      </c>
      <c r="N61" s="51">
        <v>0</v>
      </c>
      <c r="O61" s="51">
        <v>1</v>
      </c>
      <c r="P61" s="53">
        <v>0</v>
      </c>
      <c r="Q61" s="56">
        <v>6</v>
      </c>
    </row>
    <row r="62" spans="1:17" ht="12.75" customHeight="1">
      <c r="A62" s="95"/>
      <c r="B62" s="95"/>
      <c r="C62" s="95"/>
      <c r="D62" s="95"/>
      <c r="E62" s="95"/>
      <c r="F62" s="95"/>
      <c r="G62" s="95"/>
      <c r="H62" s="31"/>
      <c r="I62" s="92" t="s">
        <v>157</v>
      </c>
      <c r="J62" s="92"/>
      <c r="K62" s="92"/>
      <c r="L62" s="51">
        <v>1</v>
      </c>
      <c r="M62" s="51">
        <v>6</v>
      </c>
      <c r="N62" s="51">
        <v>1</v>
      </c>
      <c r="O62" s="51">
        <v>7</v>
      </c>
      <c r="P62" s="53">
        <v>6</v>
      </c>
      <c r="Q62" s="56">
        <v>2</v>
      </c>
    </row>
    <row r="63" spans="1:17" ht="16.5" customHeight="1">
      <c r="A63" s="95"/>
      <c r="B63" s="95"/>
      <c r="C63" s="95"/>
      <c r="D63" s="95"/>
      <c r="E63" s="95"/>
      <c r="F63" s="95"/>
      <c r="G63" s="95"/>
      <c r="H63" s="31"/>
      <c r="I63" s="92" t="s">
        <v>158</v>
      </c>
      <c r="J63" s="92"/>
      <c r="K63" s="92"/>
      <c r="L63" s="51">
        <v>0</v>
      </c>
      <c r="M63" s="51">
        <v>0</v>
      </c>
      <c r="N63" s="51">
        <v>1</v>
      </c>
      <c r="O63" s="51">
        <v>0</v>
      </c>
      <c r="P63" s="53">
        <v>0</v>
      </c>
      <c r="Q63" s="56">
        <v>5</v>
      </c>
    </row>
    <row r="64" spans="1:16" ht="16.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2" ht="12.75">
      <c r="B65" s="97" t="s">
        <v>159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</row>
  </sheetData>
  <sheetProtection selectLockedCells="1" selectUnlockedCells="1"/>
  <mergeCells count="37">
    <mergeCell ref="A1:P1"/>
    <mergeCell ref="A3:A5"/>
    <mergeCell ref="B3:B5"/>
    <mergeCell ref="C3:E5"/>
    <mergeCell ref="F3:J3"/>
    <mergeCell ref="L3:P3"/>
    <mergeCell ref="F4:F5"/>
    <mergeCell ref="G4:G5"/>
    <mergeCell ref="H4:J4"/>
    <mergeCell ref="L4:M4"/>
    <mergeCell ref="N4:O4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56:B56"/>
    <mergeCell ref="A57:B57"/>
    <mergeCell ref="A58:G59"/>
    <mergeCell ref="H58:H63"/>
    <mergeCell ref="I58:J58"/>
    <mergeCell ref="I59:J59"/>
    <mergeCell ref="A60:G60"/>
    <mergeCell ref="I60:J60"/>
    <mergeCell ref="A61:G61"/>
    <mergeCell ref="I61:J61"/>
    <mergeCell ref="A62:G62"/>
    <mergeCell ref="I62:J62"/>
    <mergeCell ref="A63:G63"/>
    <mergeCell ref="I63:J63"/>
    <mergeCell ref="A64:P64"/>
  </mergeCells>
  <printOptions/>
  <pageMargins left="0.7083333333333334" right="0.7083333333333334" top="0.15763888888888888" bottom="0.15763888888888888" header="0.5118055555555555" footer="0.5118055555555555"/>
  <pageSetup horizontalDpi="300" verticalDpi="300" orientation="landscape" paperSize="9" scale="88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K8"/>
  <sheetViews>
    <sheetView workbookViewId="0" topLeftCell="A1">
      <selection activeCell="J7" sqref="J7"/>
    </sheetView>
  </sheetViews>
  <sheetFormatPr defaultColWidth="9.140625" defaultRowHeight="15"/>
  <sheetData>
    <row r="1" spans="3:37" ht="12.75">
      <c r="C1">
        <v>1</v>
      </c>
      <c r="D1">
        <v>5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5" ht="12.75">
      <c r="A2" s="4" t="s">
        <v>16</v>
      </c>
      <c r="C2">
        <v>2</v>
      </c>
      <c r="D2">
        <v>10</v>
      </c>
      <c r="E2" t="s">
        <v>20</v>
      </c>
    </row>
    <row r="3" spans="1:10" ht="12.75">
      <c r="A3" s="4" t="s">
        <v>160</v>
      </c>
      <c r="C3">
        <v>3</v>
      </c>
      <c r="E3" t="s">
        <v>161</v>
      </c>
      <c r="J3" t="s">
        <v>162</v>
      </c>
    </row>
    <row r="4" spans="1:10" ht="12.75">
      <c r="A4" s="4" t="s">
        <v>163</v>
      </c>
      <c r="C4">
        <v>4</v>
      </c>
      <c r="E4" t="s">
        <v>164</v>
      </c>
      <c r="J4" t="s">
        <v>165</v>
      </c>
    </row>
    <row r="5" ht="12.75">
      <c r="C5">
        <v>5</v>
      </c>
    </row>
    <row r="6" ht="12.75">
      <c r="C6">
        <v>6</v>
      </c>
    </row>
    <row r="7" spans="3:10" ht="12.75">
      <c r="C7">
        <v>0</v>
      </c>
      <c r="J7" t="s">
        <v>166</v>
      </c>
    </row>
    <row r="8" ht="12.75">
      <c r="J8" t="s">
        <v>167</v>
      </c>
    </row>
  </sheetData>
  <sheetProtection selectLockedCells="1" selectUnlockedCells="1"/>
  <mergeCells count="1">
    <mergeCell ref="J1:A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70" workbookViewId="0" topLeftCell="A1">
      <selection activeCell="A3" sqref="A3"/>
    </sheetView>
  </sheetViews>
  <sheetFormatPr defaultColWidth="9.140625" defaultRowHeight="15"/>
  <sheetData>
    <row r="1" spans="2:8" ht="12.75">
      <c r="B1" s="98" t="s">
        <v>168</v>
      </c>
      <c r="C1" s="98"/>
      <c r="D1" s="98"/>
      <c r="E1" s="98"/>
      <c r="F1" s="98"/>
      <c r="G1" s="98"/>
      <c r="H1" s="98"/>
    </row>
    <row r="3" spans="1:10" ht="12.75">
      <c r="A3" s="99" t="s">
        <v>169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99" t="s">
        <v>170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2.75">
      <c r="A5" s="100" t="s">
        <v>171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9" ht="12.75">
      <c r="A6" s="101" t="s">
        <v>171</v>
      </c>
      <c r="B6" s="101"/>
      <c r="C6" s="101"/>
      <c r="D6" s="101"/>
      <c r="E6" s="101"/>
      <c r="F6" s="101"/>
      <c r="G6" s="101"/>
      <c r="H6" s="101"/>
      <c r="I6" s="101"/>
    </row>
    <row r="7" spans="1:9" ht="12.75">
      <c r="A7" s="101" t="s">
        <v>171</v>
      </c>
      <c r="B7" s="101"/>
      <c r="C7" s="101"/>
      <c r="D7" s="101"/>
      <c r="E7" s="101"/>
      <c r="F7" s="101"/>
      <c r="G7" s="101"/>
      <c r="H7" s="101"/>
      <c r="I7" s="101"/>
    </row>
    <row r="8" spans="1:9" ht="12.75">
      <c r="A8" s="101" t="s">
        <v>171</v>
      </c>
      <c r="B8" s="101"/>
      <c r="C8" s="101"/>
      <c r="D8" s="101"/>
      <c r="E8" s="101"/>
      <c r="F8" s="101"/>
      <c r="G8" s="101"/>
      <c r="H8" s="101"/>
      <c r="I8" s="101"/>
    </row>
    <row r="9" spans="1:9" ht="12.75">
      <c r="A9" s="101" t="s">
        <v>171</v>
      </c>
      <c r="B9" s="101"/>
      <c r="C9" s="101"/>
      <c r="D9" s="101"/>
      <c r="E9" s="101"/>
      <c r="F9" s="101"/>
      <c r="G9" s="101"/>
      <c r="H9" s="101"/>
      <c r="I9" s="101"/>
    </row>
    <row r="10" spans="1:9" ht="12.75">
      <c r="A10" s="101" t="s">
        <v>171</v>
      </c>
      <c r="B10" s="101"/>
      <c r="C10" s="101"/>
      <c r="D10" s="101"/>
      <c r="E10" s="101"/>
      <c r="F10" s="101"/>
      <c r="G10" s="101"/>
      <c r="H10" s="101"/>
      <c r="I10" s="101"/>
    </row>
    <row r="13" ht="12.75">
      <c r="E13" t="s">
        <v>172</v>
      </c>
    </row>
  </sheetData>
  <sheetProtection selectLockedCells="1" selectUnlockedCells="1"/>
  <mergeCells count="4">
    <mergeCell ref="B1:H1"/>
    <mergeCell ref="A3:J3"/>
    <mergeCell ref="A4:J4"/>
    <mergeCell ref="A5:J5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SheetLayoutView="80" workbookViewId="0" topLeftCell="A1">
      <selection activeCell="B7" sqref="B7"/>
    </sheetView>
  </sheetViews>
  <sheetFormatPr defaultColWidth="9.140625" defaultRowHeight="15"/>
  <cols>
    <col min="1" max="1" width="3.421875" style="0" customWidth="1"/>
    <col min="2" max="2" width="82.7109375" style="0" customWidth="1"/>
  </cols>
  <sheetData>
    <row r="1" spans="1:2" ht="12.75">
      <c r="A1" s="35"/>
      <c r="B1" s="102" t="s">
        <v>173</v>
      </c>
    </row>
    <row r="2" spans="1:2" ht="12.75">
      <c r="A2" s="35"/>
      <c r="B2" s="102" t="s">
        <v>174</v>
      </c>
    </row>
    <row r="3" spans="1:2" ht="12.75">
      <c r="A3" s="35" t="s">
        <v>175</v>
      </c>
      <c r="B3" s="102" t="s">
        <v>176</v>
      </c>
    </row>
    <row r="4" spans="1:2" ht="12.75">
      <c r="A4" s="35"/>
      <c r="B4" s="103" t="s">
        <v>177</v>
      </c>
    </row>
    <row r="5" spans="1:2" ht="12.75">
      <c r="A5" s="35">
        <v>1</v>
      </c>
      <c r="B5" s="104" t="s">
        <v>178</v>
      </c>
    </row>
    <row r="6" spans="1:2" ht="12.75">
      <c r="A6" s="35">
        <v>2</v>
      </c>
      <c r="B6" s="104" t="s">
        <v>179</v>
      </c>
    </row>
    <row r="7" spans="1:2" ht="12.75">
      <c r="A7" s="35">
        <v>3</v>
      </c>
      <c r="B7" s="104" t="s">
        <v>180</v>
      </c>
    </row>
    <row r="8" spans="1:2" ht="12.75">
      <c r="A8" s="35">
        <v>4</v>
      </c>
      <c r="B8" s="104" t="s">
        <v>181</v>
      </c>
    </row>
    <row r="9" spans="1:2" ht="12.75">
      <c r="A9" s="35">
        <v>5</v>
      </c>
      <c r="B9" s="105" t="s">
        <v>182</v>
      </c>
    </row>
    <row r="10" spans="1:2" ht="12.75">
      <c r="A10" s="35"/>
      <c r="B10" s="103" t="s">
        <v>183</v>
      </c>
    </row>
    <row r="11" spans="1:2" ht="12.75">
      <c r="A11" s="35">
        <v>13</v>
      </c>
      <c r="B11" s="104" t="s">
        <v>184</v>
      </c>
    </row>
    <row r="12" spans="1:2" ht="12.75">
      <c r="A12" s="106">
        <v>14</v>
      </c>
      <c r="B12" s="104" t="s">
        <v>185</v>
      </c>
    </row>
    <row r="13" spans="1:2" ht="12.75">
      <c r="A13" s="35"/>
      <c r="B13" s="107" t="s">
        <v>186</v>
      </c>
    </row>
    <row r="14" spans="1:2" ht="12.75">
      <c r="A14" s="35">
        <v>18</v>
      </c>
      <c r="B14" s="104" t="s">
        <v>187</v>
      </c>
    </row>
    <row r="15" spans="1:2" ht="12.75">
      <c r="A15" s="35">
        <v>19</v>
      </c>
      <c r="B15" s="104" t="s">
        <v>188</v>
      </c>
    </row>
    <row r="16" spans="1:2" ht="12.75">
      <c r="A16" s="35">
        <v>20</v>
      </c>
      <c r="B16" s="104" t="s">
        <v>189</v>
      </c>
    </row>
    <row r="17" spans="1:2" ht="12.75">
      <c r="A17" s="35"/>
      <c r="B17" s="103" t="s">
        <v>190</v>
      </c>
    </row>
    <row r="18" spans="1:2" ht="12.75">
      <c r="A18" s="35">
        <v>21</v>
      </c>
      <c r="B18" s="104" t="s">
        <v>191</v>
      </c>
    </row>
    <row r="19" spans="1:2" ht="12.75">
      <c r="A19" s="35">
        <v>22</v>
      </c>
      <c r="B19" s="104" t="s">
        <v>192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BE43"/>
  <sheetViews>
    <sheetView zoomScaleSheetLayoutView="110" workbookViewId="0" topLeftCell="A4">
      <selection activeCell="BH5" sqref="BH5"/>
    </sheetView>
  </sheetViews>
  <sheetFormatPr defaultColWidth="2.28125" defaultRowHeight="9.75" customHeight="1"/>
  <cols>
    <col min="1" max="1" width="6.7109375" style="108" customWidth="1"/>
    <col min="2" max="2" width="1.8515625" style="108" customWidth="1"/>
    <col min="3" max="3" width="2.140625" style="108" customWidth="1"/>
    <col min="4" max="10" width="2.57421875" style="108" customWidth="1"/>
    <col min="11" max="12" width="2.421875" style="108" customWidth="1"/>
    <col min="13" max="20" width="2.57421875" style="108" customWidth="1"/>
    <col min="21" max="21" width="2.421875" style="108" customWidth="1"/>
    <col min="22" max="24" width="2.57421875" style="108" customWidth="1"/>
    <col min="25" max="25" width="2.421875" style="108" customWidth="1"/>
    <col min="26" max="28" width="2.57421875" style="108" customWidth="1"/>
    <col min="29" max="29" width="2.421875" style="108" customWidth="1"/>
    <col min="30" max="41" width="2.57421875" style="108" customWidth="1"/>
    <col min="42" max="42" width="2.421875" style="108" customWidth="1"/>
    <col min="43" max="45" width="2.57421875" style="108" customWidth="1"/>
    <col min="46" max="46" width="2.421875" style="108" customWidth="1"/>
    <col min="47" max="50" width="2.57421875" style="108" customWidth="1"/>
    <col min="51" max="51" width="2.421875" style="108" customWidth="1"/>
    <col min="52" max="54" width="2.57421875" style="108" customWidth="1"/>
    <col min="55" max="16384" width="1.7109375" style="108" customWidth="1"/>
  </cols>
  <sheetData>
    <row r="1" ht="64.5" customHeight="1"/>
    <row r="3" spans="10:47" ht="12.75" customHeight="1">
      <c r="J3" s="109" t="s">
        <v>193</v>
      </c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</row>
    <row r="5" spans="1:57" ht="84.75" customHeight="1">
      <c r="A5" s="110"/>
      <c r="B5" s="111" t="s">
        <v>194</v>
      </c>
      <c r="C5" s="112" t="s">
        <v>195</v>
      </c>
      <c r="D5" s="112"/>
      <c r="E5" s="112"/>
      <c r="F5" s="112"/>
      <c r="G5" s="110"/>
      <c r="H5" s="112" t="s">
        <v>196</v>
      </c>
      <c r="I5" s="112"/>
      <c r="J5" s="112"/>
      <c r="K5" s="110"/>
      <c r="L5" s="112" t="s">
        <v>197</v>
      </c>
      <c r="M5" s="112"/>
      <c r="N5" s="112"/>
      <c r="O5" s="112"/>
      <c r="P5" s="112" t="s">
        <v>198</v>
      </c>
      <c r="Q5" s="112"/>
      <c r="R5" s="112"/>
      <c r="S5" s="112"/>
      <c r="T5" s="110"/>
      <c r="U5" s="112" t="s">
        <v>199</v>
      </c>
      <c r="V5" s="112"/>
      <c r="W5" s="112"/>
      <c r="X5" s="110"/>
      <c r="Y5" s="112" t="s">
        <v>200</v>
      </c>
      <c r="Z5" s="112"/>
      <c r="AA5" s="112"/>
      <c r="AB5" s="112"/>
      <c r="AC5" s="112" t="s">
        <v>201</v>
      </c>
      <c r="AD5" s="112"/>
      <c r="AE5" s="112"/>
      <c r="AF5" s="112"/>
      <c r="AG5" s="110"/>
      <c r="AH5" s="112" t="s">
        <v>202</v>
      </c>
      <c r="AI5" s="112"/>
      <c r="AJ5" s="112"/>
      <c r="AK5" s="110"/>
      <c r="AL5" s="112" t="s">
        <v>203</v>
      </c>
      <c r="AM5" s="112"/>
      <c r="AN5" s="112"/>
      <c r="AO5" s="112"/>
      <c r="AP5" s="112" t="s">
        <v>204</v>
      </c>
      <c r="AQ5" s="112"/>
      <c r="AR5" s="112"/>
      <c r="AS5" s="112"/>
      <c r="AT5" s="112"/>
      <c r="AU5" s="112" t="s">
        <v>205</v>
      </c>
      <c r="AV5" s="112"/>
      <c r="AW5" s="112"/>
      <c r="AX5" s="110"/>
      <c r="AY5" s="112" t="s">
        <v>206</v>
      </c>
      <c r="AZ5" s="112"/>
      <c r="BA5" s="112"/>
      <c r="BB5" s="112"/>
      <c r="BC5" s="110"/>
      <c r="BD5" s="113"/>
      <c r="BE5" s="113"/>
    </row>
    <row r="6" spans="1:57" ht="9.75" customHeight="1">
      <c r="A6" s="110"/>
      <c r="B6" s="111"/>
      <c r="C6" s="110">
        <v>1</v>
      </c>
      <c r="D6" s="110">
        <v>8</v>
      </c>
      <c r="E6" s="110">
        <v>15</v>
      </c>
      <c r="F6" s="110">
        <v>22</v>
      </c>
      <c r="G6" s="110">
        <v>29</v>
      </c>
      <c r="H6" s="110">
        <v>6</v>
      </c>
      <c r="I6" s="110">
        <v>13</v>
      </c>
      <c r="J6" s="110">
        <v>20</v>
      </c>
      <c r="K6" s="110">
        <v>27</v>
      </c>
      <c r="L6" s="110">
        <v>3</v>
      </c>
      <c r="M6" s="110">
        <v>10</v>
      </c>
      <c r="N6" s="110">
        <v>17</v>
      </c>
      <c r="O6" s="110">
        <v>24</v>
      </c>
      <c r="P6" s="110">
        <v>1</v>
      </c>
      <c r="Q6" s="110">
        <v>8</v>
      </c>
      <c r="R6" s="110">
        <v>15</v>
      </c>
      <c r="S6" s="110">
        <v>22</v>
      </c>
      <c r="T6" s="110">
        <v>29</v>
      </c>
      <c r="U6" s="110">
        <v>2</v>
      </c>
      <c r="V6" s="110">
        <v>9</v>
      </c>
      <c r="W6" s="110">
        <v>16</v>
      </c>
      <c r="X6" s="110">
        <v>23</v>
      </c>
      <c r="Y6" s="110">
        <v>2</v>
      </c>
      <c r="Z6" s="110">
        <v>9</v>
      </c>
      <c r="AA6" s="110">
        <v>16</v>
      </c>
      <c r="AB6" s="110">
        <v>23</v>
      </c>
      <c r="AC6" s="110">
        <v>2</v>
      </c>
      <c r="AD6" s="110">
        <v>9</v>
      </c>
      <c r="AE6" s="110">
        <v>16</v>
      </c>
      <c r="AF6" s="110">
        <v>23</v>
      </c>
      <c r="AG6" s="110">
        <v>30</v>
      </c>
      <c r="AH6" s="110">
        <v>6</v>
      </c>
      <c r="AI6" s="110">
        <v>13</v>
      </c>
      <c r="AJ6" s="110">
        <v>20</v>
      </c>
      <c r="AK6" s="110">
        <v>27</v>
      </c>
      <c r="AL6" s="110">
        <v>4</v>
      </c>
      <c r="AM6" s="110">
        <v>11</v>
      </c>
      <c r="AN6" s="110">
        <v>18</v>
      </c>
      <c r="AO6" s="110">
        <v>25</v>
      </c>
      <c r="AP6" s="110">
        <v>1</v>
      </c>
      <c r="AQ6" s="110">
        <v>8</v>
      </c>
      <c r="AR6" s="110">
        <v>15</v>
      </c>
      <c r="AS6" s="110">
        <v>22</v>
      </c>
      <c r="AT6" s="110">
        <v>29</v>
      </c>
      <c r="AU6" s="110">
        <v>6</v>
      </c>
      <c r="AV6" s="110">
        <v>13</v>
      </c>
      <c r="AW6" s="110">
        <v>20</v>
      </c>
      <c r="AX6" s="110">
        <v>27</v>
      </c>
      <c r="AY6" s="110">
        <v>3</v>
      </c>
      <c r="AZ6" s="110">
        <v>10</v>
      </c>
      <c r="BA6" s="110">
        <v>17</v>
      </c>
      <c r="BB6" s="110">
        <v>24</v>
      </c>
      <c r="BC6" s="110"/>
      <c r="BD6" s="113"/>
      <c r="BE6" s="113"/>
    </row>
    <row r="7" spans="1:57" ht="9.75" customHeight="1">
      <c r="A7" s="110"/>
      <c r="B7" s="111"/>
      <c r="C7" s="110">
        <v>7</v>
      </c>
      <c r="D7" s="110">
        <v>14</v>
      </c>
      <c r="E7" s="110">
        <v>21</v>
      </c>
      <c r="F7" s="110">
        <v>28</v>
      </c>
      <c r="G7" s="110">
        <v>5</v>
      </c>
      <c r="H7" s="110">
        <v>12</v>
      </c>
      <c r="I7" s="110">
        <v>19</v>
      </c>
      <c r="J7" s="110">
        <v>26</v>
      </c>
      <c r="K7" s="110">
        <v>2</v>
      </c>
      <c r="L7" s="110">
        <v>9</v>
      </c>
      <c r="M7" s="110">
        <v>16</v>
      </c>
      <c r="N7" s="110">
        <v>23</v>
      </c>
      <c r="O7" s="110">
        <v>30</v>
      </c>
      <c r="P7" s="110">
        <v>7</v>
      </c>
      <c r="Q7" s="110">
        <v>14</v>
      </c>
      <c r="R7" s="110">
        <v>21</v>
      </c>
      <c r="S7" s="110">
        <v>28</v>
      </c>
      <c r="T7" s="110">
        <v>4</v>
      </c>
      <c r="U7" s="110">
        <v>8</v>
      </c>
      <c r="V7" s="110">
        <v>15</v>
      </c>
      <c r="W7" s="110">
        <v>22</v>
      </c>
      <c r="X7" s="110">
        <v>1</v>
      </c>
      <c r="Y7" s="110">
        <v>8</v>
      </c>
      <c r="Z7" s="110">
        <v>15</v>
      </c>
      <c r="AA7" s="110">
        <v>22</v>
      </c>
      <c r="AB7" s="110">
        <v>1</v>
      </c>
      <c r="AC7" s="110">
        <v>8</v>
      </c>
      <c r="AD7" s="110">
        <v>15</v>
      </c>
      <c r="AE7" s="110">
        <v>22</v>
      </c>
      <c r="AF7" s="110">
        <v>29</v>
      </c>
      <c r="AG7" s="110">
        <v>5</v>
      </c>
      <c r="AH7" s="110">
        <v>12</v>
      </c>
      <c r="AI7" s="110">
        <v>19</v>
      </c>
      <c r="AJ7" s="110">
        <v>26</v>
      </c>
      <c r="AK7" s="110">
        <v>3</v>
      </c>
      <c r="AL7" s="110">
        <v>19</v>
      </c>
      <c r="AM7" s="110">
        <v>17</v>
      </c>
      <c r="AN7" s="110">
        <v>24</v>
      </c>
      <c r="AO7" s="110">
        <v>31</v>
      </c>
      <c r="AP7" s="110">
        <v>7</v>
      </c>
      <c r="AQ7" s="110">
        <v>14</v>
      </c>
      <c r="AR7" s="110">
        <v>21</v>
      </c>
      <c r="AS7" s="110">
        <v>28</v>
      </c>
      <c r="AT7" s="110">
        <v>5</v>
      </c>
      <c r="AU7" s="110">
        <v>12</v>
      </c>
      <c r="AV7" s="110">
        <v>19</v>
      </c>
      <c r="AW7" s="110">
        <v>26</v>
      </c>
      <c r="AX7" s="110">
        <v>2</v>
      </c>
      <c r="AY7" s="110">
        <v>9</v>
      </c>
      <c r="AZ7" s="110">
        <v>16</v>
      </c>
      <c r="BA7" s="110">
        <v>23</v>
      </c>
      <c r="BB7" s="110">
        <v>31</v>
      </c>
      <c r="BC7" s="110"/>
      <c r="BD7" s="113"/>
      <c r="BE7" s="113"/>
    </row>
    <row r="8" spans="1:57" ht="9.75" customHeight="1">
      <c r="A8" s="110"/>
      <c r="B8" s="110">
        <v>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 t="s">
        <v>207</v>
      </c>
      <c r="U8" s="110" t="s">
        <v>207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 t="s">
        <v>208</v>
      </c>
      <c r="AV8" s="110" t="s">
        <v>208</v>
      </c>
      <c r="AW8" s="110" t="s">
        <v>208</v>
      </c>
      <c r="AX8" s="110" t="s">
        <v>208</v>
      </c>
      <c r="AY8" s="110" t="s">
        <v>208</v>
      </c>
      <c r="AZ8" s="110" t="s">
        <v>208</v>
      </c>
      <c r="BA8" s="110" t="s">
        <v>208</v>
      </c>
      <c r="BB8" s="110" t="s">
        <v>208</v>
      </c>
      <c r="BC8" s="110"/>
      <c r="BD8" s="113"/>
      <c r="BE8" s="113"/>
    </row>
    <row r="9" spans="1:57" ht="9.7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 t="s">
        <v>209</v>
      </c>
      <c r="AI9" s="110" t="s">
        <v>209</v>
      </c>
      <c r="AJ9" s="110" t="s">
        <v>209</v>
      </c>
      <c r="AK9" s="110" t="s">
        <v>209</v>
      </c>
      <c r="AL9" s="110" t="s">
        <v>209</v>
      </c>
      <c r="AM9" s="110"/>
      <c r="AN9" s="110"/>
      <c r="AO9" s="110"/>
      <c r="AP9" s="110"/>
      <c r="AQ9" s="110"/>
      <c r="AR9" s="110"/>
      <c r="AS9" s="110" t="s">
        <v>210</v>
      </c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3"/>
      <c r="BE9" s="113"/>
    </row>
    <row r="10" spans="1:57" ht="9.75" customHeight="1">
      <c r="A10" s="110"/>
      <c r="B10" s="110">
        <v>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 t="s">
        <v>207</v>
      </c>
      <c r="U10" s="110" t="s">
        <v>207</v>
      </c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 t="s">
        <v>211</v>
      </c>
      <c r="AN10" s="110" t="s">
        <v>211</v>
      </c>
      <c r="AO10" s="110" t="s">
        <v>211</v>
      </c>
      <c r="AP10" s="110" t="s">
        <v>211</v>
      </c>
      <c r="AQ10" s="110" t="s">
        <v>211</v>
      </c>
      <c r="AR10" s="110" t="s">
        <v>211</v>
      </c>
      <c r="AS10" s="110"/>
      <c r="AT10" s="110" t="s">
        <v>208</v>
      </c>
      <c r="AU10" s="110" t="s">
        <v>208</v>
      </c>
      <c r="AV10" s="110" t="s">
        <v>208</v>
      </c>
      <c r="AW10" s="110" t="s">
        <v>208</v>
      </c>
      <c r="AX10" s="110" t="s">
        <v>208</v>
      </c>
      <c r="AY10" s="110" t="s">
        <v>208</v>
      </c>
      <c r="AZ10" s="110" t="s">
        <v>208</v>
      </c>
      <c r="BA10" s="110" t="s">
        <v>208</v>
      </c>
      <c r="BB10" s="110" t="s">
        <v>208</v>
      </c>
      <c r="BC10" s="110"/>
      <c r="BD10" s="113"/>
      <c r="BE10" s="113"/>
    </row>
    <row r="11" spans="1:57" ht="9.75" customHeight="1">
      <c r="A11" s="110"/>
      <c r="B11" s="110"/>
      <c r="C11" s="110" t="s">
        <v>211</v>
      </c>
      <c r="D11" s="110" t="s">
        <v>211</v>
      </c>
      <c r="E11" s="110" t="s">
        <v>211</v>
      </c>
      <c r="F11" s="110" t="s">
        <v>211</v>
      </c>
      <c r="G11" s="110" t="s">
        <v>212</v>
      </c>
      <c r="H11" s="110" t="s">
        <v>209</v>
      </c>
      <c r="I11" s="110" t="s">
        <v>209</v>
      </c>
      <c r="J11" s="110" t="s">
        <v>209</v>
      </c>
      <c r="K11" s="110" t="s">
        <v>209</v>
      </c>
      <c r="L11" s="110" t="s">
        <v>209</v>
      </c>
      <c r="M11" s="110" t="s">
        <v>209</v>
      </c>
      <c r="N11" s="110" t="s">
        <v>209</v>
      </c>
      <c r="O11" s="110" t="s">
        <v>209</v>
      </c>
      <c r="P11" s="110" t="s">
        <v>209</v>
      </c>
      <c r="Q11" s="110" t="s">
        <v>209</v>
      </c>
      <c r="R11" s="110" t="s">
        <v>209</v>
      </c>
      <c r="S11" s="110" t="s">
        <v>209</v>
      </c>
      <c r="T11" s="110"/>
      <c r="U11" s="110"/>
      <c r="V11" s="110" t="s">
        <v>209</v>
      </c>
      <c r="W11" s="110" t="s">
        <v>209</v>
      </c>
      <c r="X11" s="110" t="s">
        <v>209</v>
      </c>
      <c r="Y11" s="110" t="s">
        <v>209</v>
      </c>
      <c r="Z11" s="110" t="s">
        <v>209</v>
      </c>
      <c r="AA11" s="110" t="s">
        <v>209</v>
      </c>
      <c r="AB11" s="110" t="s">
        <v>209</v>
      </c>
      <c r="AC11" s="110" t="s">
        <v>209</v>
      </c>
      <c r="AD11" s="110" t="s">
        <v>209</v>
      </c>
      <c r="AE11" s="110" t="s">
        <v>209</v>
      </c>
      <c r="AF11" s="110" t="s">
        <v>209</v>
      </c>
      <c r="AG11" s="110" t="s">
        <v>209</v>
      </c>
      <c r="AH11" s="110" t="s">
        <v>211</v>
      </c>
      <c r="AI11" s="110" t="s">
        <v>211</v>
      </c>
      <c r="AJ11" s="110" t="s">
        <v>211</v>
      </c>
      <c r="AK11" s="110" t="s">
        <v>211</v>
      </c>
      <c r="AL11" s="110" t="s">
        <v>211</v>
      </c>
      <c r="AM11" s="110" t="s">
        <v>211</v>
      </c>
      <c r="AN11" s="110" t="s">
        <v>211</v>
      </c>
      <c r="AO11" s="110" t="s">
        <v>209</v>
      </c>
      <c r="AP11" s="110" t="s">
        <v>209</v>
      </c>
      <c r="AQ11" s="110" t="s">
        <v>209</v>
      </c>
      <c r="AR11" s="110" t="s">
        <v>210</v>
      </c>
      <c r="AS11" s="110" t="s">
        <v>210</v>
      </c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3"/>
      <c r="BE11" s="113"/>
    </row>
    <row r="12" spans="1:57" ht="9.75" customHeight="1">
      <c r="A12" s="110"/>
      <c r="B12" s="110">
        <v>3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 t="s">
        <v>207</v>
      </c>
      <c r="U12" s="110" t="s">
        <v>207</v>
      </c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3"/>
      <c r="BE12" s="113"/>
    </row>
    <row r="13" spans="1:57" ht="9.75" customHeight="1">
      <c r="A13" s="110"/>
      <c r="B13" s="110"/>
      <c r="C13" s="110" t="s">
        <v>211</v>
      </c>
      <c r="D13" s="110" t="s">
        <v>211</v>
      </c>
      <c r="E13" s="110" t="s">
        <v>211</v>
      </c>
      <c r="F13" s="110" t="s">
        <v>211</v>
      </c>
      <c r="G13" s="110" t="s">
        <v>212</v>
      </c>
      <c r="H13" s="110" t="s">
        <v>209</v>
      </c>
      <c r="I13" s="110" t="s">
        <v>209</v>
      </c>
      <c r="J13" s="110" t="s">
        <v>209</v>
      </c>
      <c r="K13" s="110" t="s">
        <v>209</v>
      </c>
      <c r="L13" s="110" t="s">
        <v>209</v>
      </c>
      <c r="M13" s="110" t="s">
        <v>209</v>
      </c>
      <c r="N13" s="110" t="s">
        <v>209</v>
      </c>
      <c r="O13" s="110" t="s">
        <v>209</v>
      </c>
      <c r="P13" s="110" t="s">
        <v>213</v>
      </c>
      <c r="Q13" s="110" t="s">
        <v>209</v>
      </c>
      <c r="R13" s="110" t="s">
        <v>209</v>
      </c>
      <c r="S13" s="110" t="s">
        <v>209</v>
      </c>
      <c r="T13" s="110"/>
      <c r="U13" s="110"/>
      <c r="V13" s="110" t="s">
        <v>211</v>
      </c>
      <c r="W13" s="110" t="s">
        <v>211</v>
      </c>
      <c r="X13" s="110" t="s">
        <v>211</v>
      </c>
      <c r="Y13" s="110" t="s">
        <v>211</v>
      </c>
      <c r="Z13" s="110" t="s">
        <v>211</v>
      </c>
      <c r="AA13" s="110" t="s">
        <v>211</v>
      </c>
      <c r="AB13" s="110" t="s">
        <v>211</v>
      </c>
      <c r="AC13" s="110" t="s">
        <v>211</v>
      </c>
      <c r="AD13" s="110" t="s">
        <v>211</v>
      </c>
      <c r="AE13" s="110" t="s">
        <v>211</v>
      </c>
      <c r="AF13" s="110" t="s">
        <v>211</v>
      </c>
      <c r="AG13" s="110" t="s">
        <v>211</v>
      </c>
      <c r="AH13" s="110" t="s">
        <v>211</v>
      </c>
      <c r="AI13" s="110" t="s">
        <v>211</v>
      </c>
      <c r="AJ13" s="110" t="s">
        <v>211</v>
      </c>
      <c r="AK13" s="110" t="s">
        <v>211</v>
      </c>
      <c r="AL13" s="110" t="s">
        <v>211</v>
      </c>
      <c r="AM13" s="110" t="s">
        <v>211</v>
      </c>
      <c r="AN13" s="110" t="s">
        <v>211</v>
      </c>
      <c r="AO13" s="110" t="s">
        <v>209</v>
      </c>
      <c r="AP13" s="110" t="s">
        <v>210</v>
      </c>
      <c r="AQ13" s="110" t="s">
        <v>210</v>
      </c>
      <c r="AR13" s="110" t="s">
        <v>214</v>
      </c>
      <c r="AS13" s="110" t="s">
        <v>214</v>
      </c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3"/>
      <c r="BE13" s="113"/>
    </row>
    <row r="14" spans="1:57" ht="9.7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3"/>
      <c r="BE14" s="113"/>
    </row>
    <row r="15" spans="1:55" ht="9.75" customHeight="1">
      <c r="A15" s="110"/>
      <c r="B15" s="110"/>
      <c r="C15" s="110">
        <v>1</v>
      </c>
      <c r="D15" s="110">
        <v>2</v>
      </c>
      <c r="E15" s="110">
        <v>3</v>
      </c>
      <c r="F15" s="110">
        <v>4</v>
      </c>
      <c r="G15" s="110">
        <v>5</v>
      </c>
      <c r="H15" s="110">
        <v>6</v>
      </c>
      <c r="I15" s="110">
        <v>7</v>
      </c>
      <c r="J15" s="110">
        <v>8</v>
      </c>
      <c r="K15" s="110">
        <v>9</v>
      </c>
      <c r="L15" s="110">
        <v>10</v>
      </c>
      <c r="M15" s="110">
        <v>11</v>
      </c>
      <c r="N15" s="110">
        <v>12</v>
      </c>
      <c r="O15" s="110">
        <v>13</v>
      </c>
      <c r="P15" s="110">
        <v>14</v>
      </c>
      <c r="Q15" s="110">
        <v>15</v>
      </c>
      <c r="R15" s="110">
        <v>16</v>
      </c>
      <c r="S15" s="110">
        <v>17</v>
      </c>
      <c r="T15" s="110">
        <v>18</v>
      </c>
      <c r="U15" s="110">
        <v>19</v>
      </c>
      <c r="V15" s="110">
        <v>20</v>
      </c>
      <c r="W15" s="110">
        <v>21</v>
      </c>
      <c r="X15" s="110">
        <v>22</v>
      </c>
      <c r="Y15" s="110">
        <v>23</v>
      </c>
      <c r="Z15" s="110">
        <v>24</v>
      </c>
      <c r="AA15" s="110">
        <v>25</v>
      </c>
      <c r="AB15" s="110">
        <v>26</v>
      </c>
      <c r="AC15" s="110">
        <v>27</v>
      </c>
      <c r="AD15" s="110">
        <v>28</v>
      </c>
      <c r="AE15" s="110">
        <v>29</v>
      </c>
      <c r="AF15" s="110">
        <v>30</v>
      </c>
      <c r="AG15" s="110">
        <v>31</v>
      </c>
      <c r="AH15" s="110">
        <v>32</v>
      </c>
      <c r="AI15" s="110">
        <v>33</v>
      </c>
      <c r="AJ15" s="110">
        <v>34</v>
      </c>
      <c r="AK15" s="110">
        <v>35</v>
      </c>
      <c r="AL15" s="110">
        <v>36</v>
      </c>
      <c r="AM15" s="110">
        <v>37</v>
      </c>
      <c r="AN15" s="110">
        <v>38</v>
      </c>
      <c r="AO15" s="110">
        <v>39</v>
      </c>
      <c r="AP15" s="110">
        <v>40</v>
      </c>
      <c r="AQ15" s="110">
        <v>41</v>
      </c>
      <c r="AR15" s="110">
        <v>42</v>
      </c>
      <c r="AS15" s="110">
        <v>43</v>
      </c>
      <c r="AT15" s="110">
        <v>44</v>
      </c>
      <c r="AU15" s="110">
        <v>45</v>
      </c>
      <c r="AV15" s="110">
        <v>46</v>
      </c>
      <c r="AW15" s="110">
        <v>47</v>
      </c>
      <c r="AX15" s="110">
        <v>48</v>
      </c>
      <c r="AY15" s="110">
        <v>49</v>
      </c>
      <c r="AZ15" s="110">
        <v>50</v>
      </c>
      <c r="BA15" s="110">
        <v>51</v>
      </c>
      <c r="BB15" s="110">
        <v>52</v>
      </c>
      <c r="BC15" s="110"/>
    </row>
    <row r="16" spans="50:54" ht="9.75" customHeight="1">
      <c r="AX16" s="114"/>
      <c r="AY16" s="114"/>
      <c r="AZ16" s="114"/>
      <c r="BA16" s="114"/>
      <c r="BB16" s="114"/>
    </row>
    <row r="19" spans="4:28" ht="9.75" customHeight="1">
      <c r="D19" s="115" t="s">
        <v>215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</row>
    <row r="20" ht="9.75" customHeight="1">
      <c r="J20" s="116"/>
    </row>
    <row r="21" spans="5:36" ht="9.75" customHeight="1">
      <c r="E21" s="117"/>
      <c r="F21" s="117"/>
      <c r="G21" s="118" t="s">
        <v>208</v>
      </c>
      <c r="H21" s="119" t="s">
        <v>216</v>
      </c>
      <c r="I21" s="119"/>
      <c r="J21" s="119"/>
      <c r="K21" s="119"/>
      <c r="L21" s="119"/>
      <c r="M21" s="119"/>
      <c r="N21" s="119"/>
      <c r="O21" s="119"/>
      <c r="R21" s="117" t="s">
        <v>211</v>
      </c>
      <c r="S21" s="117"/>
      <c r="T21" s="118" t="s">
        <v>208</v>
      </c>
      <c r="U21" s="120" t="s">
        <v>27</v>
      </c>
      <c r="V21" s="120"/>
      <c r="W21" s="120"/>
      <c r="X21" s="120"/>
      <c r="Y21" s="120"/>
      <c r="Z21" s="120"/>
      <c r="AA21" s="120"/>
      <c r="AB21" s="120"/>
      <c r="AC21" s="120"/>
      <c r="AD21" s="117" t="s">
        <v>208</v>
      </c>
      <c r="AE21" s="117"/>
      <c r="AF21" s="118" t="s">
        <v>208</v>
      </c>
      <c r="AG21" s="119" t="s">
        <v>30</v>
      </c>
      <c r="AH21" s="119"/>
      <c r="AI21" s="119"/>
      <c r="AJ21" s="119"/>
    </row>
    <row r="23" spans="5:39" ht="9.75" customHeight="1">
      <c r="E23" s="117" t="s">
        <v>209</v>
      </c>
      <c r="F23" s="117"/>
      <c r="G23" s="118" t="s">
        <v>208</v>
      </c>
      <c r="H23" s="119" t="s">
        <v>26</v>
      </c>
      <c r="I23" s="119"/>
      <c r="J23" s="119"/>
      <c r="K23" s="119"/>
      <c r="L23" s="119"/>
      <c r="M23" s="119"/>
      <c r="N23" s="119"/>
      <c r="O23" s="119"/>
      <c r="R23" s="117" t="s">
        <v>210</v>
      </c>
      <c r="S23" s="117"/>
      <c r="T23" s="118" t="s">
        <v>208</v>
      </c>
      <c r="U23" s="120" t="s">
        <v>217</v>
      </c>
      <c r="V23" s="120"/>
      <c r="W23" s="120"/>
      <c r="X23" s="120"/>
      <c r="Y23" s="120"/>
      <c r="Z23" s="120"/>
      <c r="AA23" s="120"/>
      <c r="AB23" s="120"/>
      <c r="AC23" s="120"/>
      <c r="AD23" s="117" t="s">
        <v>214</v>
      </c>
      <c r="AE23" s="117"/>
      <c r="AF23" s="118" t="s">
        <v>208</v>
      </c>
      <c r="AG23" s="119" t="s">
        <v>218</v>
      </c>
      <c r="AH23" s="119"/>
      <c r="AI23" s="119"/>
      <c r="AJ23" s="119"/>
      <c r="AK23" s="119"/>
      <c r="AL23" s="119"/>
      <c r="AM23" s="119"/>
    </row>
    <row r="29" ht="9.75" customHeight="1">
      <c r="AK29" s="108" t="s">
        <v>172</v>
      </c>
    </row>
    <row r="43" ht="9.75" customHeight="1">
      <c r="AK43" s="108" t="s">
        <v>172</v>
      </c>
    </row>
  </sheetData>
  <sheetProtection selectLockedCells="1" selectUnlockedCells="1"/>
  <mergeCells count="28">
    <mergeCell ref="J3:AU3"/>
    <mergeCell ref="B5:B7"/>
    <mergeCell ref="C5:F5"/>
    <mergeCell ref="H5:J5"/>
    <mergeCell ref="L5:O5"/>
    <mergeCell ref="P5:S5"/>
    <mergeCell ref="U5:W5"/>
    <mergeCell ref="Y5:AB5"/>
    <mergeCell ref="AC5:AF5"/>
    <mergeCell ref="AH5:AJ5"/>
    <mergeCell ref="AL5:AO5"/>
    <mergeCell ref="AP5:AS5"/>
    <mergeCell ref="AU5:AW5"/>
    <mergeCell ref="AY5:BB5"/>
    <mergeCell ref="AX16:BB16"/>
    <mergeCell ref="D19:AB19"/>
    <mergeCell ref="E21:F21"/>
    <mergeCell ref="H21:O21"/>
    <mergeCell ref="R21:S21"/>
    <mergeCell ref="U21:AC21"/>
    <mergeCell ref="AD21:AE21"/>
    <mergeCell ref="AG21:AJ21"/>
    <mergeCell ref="E23:F23"/>
    <mergeCell ref="H23:O23"/>
    <mergeCell ref="R23:S23"/>
    <mergeCell ref="U23:AC23"/>
    <mergeCell ref="AD23:AE23"/>
    <mergeCell ref="AG23:AM23"/>
  </mergeCells>
  <printOptions/>
  <pageMargins left="0" right="0" top="0.7479166666666667" bottom="0.7479166666666667" header="0.5118055555555555" footer="0.5118055555555555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2020-02-04T09:21:46Z</cp:lastPrinted>
  <dcterms:created xsi:type="dcterms:W3CDTF">2011-01-23T12:32:27Z</dcterms:created>
  <dcterms:modified xsi:type="dcterms:W3CDTF">2020-02-05T04:53:25Z</dcterms:modified>
  <cp:category/>
  <cp:version/>
  <cp:contentType/>
  <cp:contentStatus/>
  <cp:revision>16</cp:revision>
</cp:coreProperties>
</file>