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6605" windowHeight="9315" activeTab="0"/>
  </bookViews>
  <sheets>
    <sheet name="Титульный" sheetId="1" r:id="rId1"/>
    <sheet name="План учебного процесса" sheetId="2" r:id="rId2"/>
    <sheet name="сводные данные" sheetId="3" r:id="rId3"/>
    <sheet name="календарный график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<sst xmlns="http://schemas.openxmlformats.org/spreadsheetml/2006/main" count="427" uniqueCount="159">
  <si>
    <t>План учебного процесса по профессии 230103.02 Мастер по обработке цифровой информации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</si>
  <si>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</si>
  <si>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</si>
  <si>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</si>
  <si>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</si>
  <si>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учебная и производственная практики</t>
  </si>
  <si>
    <t xml:space="preserve">Распределение обязательной нагрузки по семестрам </t>
  </si>
  <si>
    <t>максимальная</t>
  </si>
  <si>
    <t>самостоятельная работа</t>
  </si>
  <si>
    <t>Обязательная аудиторная нагрузка</t>
  </si>
  <si>
    <t>I курс</t>
  </si>
  <si>
    <t>II курс</t>
  </si>
  <si>
    <t>III курс</t>
  </si>
  <si>
    <t>всего занятий</t>
  </si>
  <si>
    <t>в т.ч.</t>
  </si>
  <si>
    <t>1 сем.</t>
  </si>
  <si>
    <t>2 сем.</t>
  </si>
  <si>
    <t>3 сем.</t>
  </si>
  <si>
    <t>4 сем.</t>
  </si>
  <si>
    <t>5 сем.</t>
  </si>
  <si>
    <t>лекций, уроков, семинаров</t>
  </si>
  <si>
    <t>лаб. и практ. занятий</t>
  </si>
  <si>
    <t>з</t>
  </si>
  <si>
    <t>дз</t>
  </si>
  <si>
    <t>э</t>
  </si>
  <si>
    <t>нед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</si>
  <si>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</si>
  <si>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</si>
  <si>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</si>
  <si>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</si>
  <si>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</si>
  <si>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</si>
  <si>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</si>
  <si>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</si>
  <si>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</si>
  <si>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</si>
  <si>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</si>
  <si>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</si>
  <si>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</si>
  <si>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Физическая культура</t>
  </si>
  <si>
    <t>ОДБ.07</t>
  </si>
  <si>
    <t>ОБЖ</t>
  </si>
  <si>
    <t>ОДБ.08</t>
  </si>
  <si>
    <t>Химия</t>
  </si>
  <si>
    <t>ОДБ.09</t>
  </si>
  <si>
    <t>Биология</t>
  </si>
  <si>
    <t>ОДП.01</t>
  </si>
  <si>
    <t>Информатика и ИКТ</t>
  </si>
  <si>
    <t>ОДП.02</t>
  </si>
  <si>
    <t>Математика</t>
  </si>
  <si>
    <t>ОДП.03</t>
  </si>
  <si>
    <t>Физика</t>
  </si>
  <si>
    <t>ОДК.01</t>
  </si>
  <si>
    <t>Человек на рынке труда</t>
  </si>
  <si>
    <t>ОП.00</t>
  </si>
  <si>
    <t>ОП.01</t>
  </si>
  <si>
    <t>Основы информационных технологий</t>
  </si>
  <si>
    <t>ОП.02</t>
  </si>
  <si>
    <t>Основы электротехники</t>
  </si>
  <si>
    <t>ОП.03</t>
  </si>
  <si>
    <t>Основы электроники и цифровой схемотехники</t>
  </si>
  <si>
    <t>ОП.04</t>
  </si>
  <si>
    <t>Охрана труда и техника безопасности</t>
  </si>
  <si>
    <t>ОП.05</t>
  </si>
  <si>
    <t>Экономика организации</t>
  </si>
  <si>
    <t>ОП.06</t>
  </si>
  <si>
    <t>Безопасность жизнедеятельности</t>
  </si>
  <si>
    <t>ПМ.01</t>
  </si>
  <si>
    <t>Ввод и обработка цифровой информации</t>
  </si>
  <si>
    <t>МДК.01.01</t>
  </si>
  <si>
    <t>Технология создания и обработки цифровой мультимедийной  информации</t>
  </si>
  <si>
    <t>УП.01</t>
  </si>
  <si>
    <t>Учебная практика</t>
  </si>
  <si>
    <t>ПП.01</t>
  </si>
  <si>
    <t>Производственная практика</t>
  </si>
  <si>
    <t>ПМ.02</t>
  </si>
  <si>
    <t>Хранение, передача и публикация цифровой информации</t>
  </si>
  <si>
    <t>МДК.02.01</t>
  </si>
  <si>
    <t>Технологии публикации цифровой мультимедийной информации</t>
  </si>
  <si>
    <t>УП.02</t>
  </si>
  <si>
    <t>ПП.02</t>
  </si>
  <si>
    <t>ФК.00</t>
  </si>
  <si>
    <t>Всего</t>
  </si>
  <si>
    <t>Количество часов в неделю</t>
  </si>
  <si>
    <t>дисциплин и МДК</t>
  </si>
  <si>
    <t>учебной практики</t>
  </si>
  <si>
    <t>производственной практики</t>
  </si>
  <si>
    <t>экзаменов</t>
  </si>
  <si>
    <t>дифф. зачётов</t>
  </si>
  <si>
    <t>зачётов</t>
  </si>
  <si>
    <t>Основы компьютерного фото и видео монтажа</t>
  </si>
  <si>
    <t>Дизайн на ПК</t>
  </si>
  <si>
    <t xml:space="preserve"> </t>
  </si>
  <si>
    <t>ОП.07</t>
  </si>
  <si>
    <t>ОП.08</t>
  </si>
  <si>
    <t>Общепрофессиональный цикл</t>
  </si>
  <si>
    <t>ПМ.00 ПМ.00</t>
  </si>
  <si>
    <t>Профессиональный цикл. Профессиональные модули</t>
  </si>
  <si>
    <t>УТВЕРЖДАЮ</t>
  </si>
  <si>
    <t>____________   А.Ф.Белоусов</t>
  </si>
  <si>
    <t>___  ________ 2011 г.</t>
  </si>
  <si>
    <r>
      <t>Форма обучения</t>
    </r>
    <r>
      <rPr>
        <sz val="12"/>
        <rFont val="Times New Roman"/>
        <family val="1"/>
      </rPr>
      <t xml:space="preserve"> - очная</t>
    </r>
  </si>
  <si>
    <r>
      <t>на базе</t>
    </r>
    <r>
      <rPr>
        <sz val="12"/>
        <rFont val="Times New Roman"/>
        <family val="1"/>
      </rPr>
      <t xml:space="preserve"> основного общего образования</t>
    </r>
  </si>
  <si>
    <t>Исп. Мусина А.М.</t>
  </si>
  <si>
    <t>г.</t>
  </si>
  <si>
    <t>6 сем.</t>
  </si>
  <si>
    <t>6</t>
  </si>
  <si>
    <r>
      <t>Нормативный срок обучения</t>
    </r>
    <r>
      <rPr>
        <sz val="12"/>
        <rFont val="Times New Roman"/>
        <family val="1"/>
      </rPr>
      <t xml:space="preserve"> - 2 года 10 мес.</t>
    </r>
  </si>
  <si>
    <t>Директор  ГБПОУ  "ААТТ"</t>
  </si>
  <si>
    <t>Сводные данные по бюджету времени (в неделях)
по профессии
230103.02 Мастер по обработке цифровой информации</t>
  </si>
  <si>
    <t>Курсы</t>
  </si>
  <si>
    <t>Обучение по дисциплинам и междисциплинарным курсам</t>
  </si>
  <si>
    <t>Производственная практика 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</si>
  <si>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</si>
  <si>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</si>
  <si>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</si>
  <si>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</si>
  <si>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</si>
  <si>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</si>
  <si>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</si>
  <si>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</si>
  <si>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</si>
  <si>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</si>
  <si>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т</t>
  </si>
  <si>
    <t>к</t>
  </si>
  <si>
    <t>п</t>
  </si>
  <si>
    <t>а</t>
  </si>
  <si>
    <t>р</t>
  </si>
  <si>
    <t>март</t>
  </si>
  <si>
    <t>апрель</t>
  </si>
  <si>
    <t>май</t>
  </si>
  <si>
    <t>июнь</t>
  </si>
  <si>
    <t>июль</t>
  </si>
  <si>
    <t>август</t>
  </si>
  <si>
    <t>п - учебная практика</t>
  </si>
  <si>
    <t>р - производственная практика</t>
  </si>
  <si>
    <t>т - теоретическое обучение</t>
  </si>
  <si>
    <t>к - каникулы</t>
  </si>
  <si>
    <t xml:space="preserve">Календарный учебный график
</t>
  </si>
  <si>
    <t>Перечень кабинетов, лабораторий, мастерских для подготовки
по профессии
230103.02 Мастер по обработке цифровой информации</t>
  </si>
  <si>
    <t>№</t>
  </si>
  <si>
    <t>Наименование</t>
  </si>
  <si>
    <t>Кабинет информатики и информационных технологий</t>
  </si>
  <si>
    <t>Кабинет мультимедиа-технологий</t>
  </si>
  <si>
    <t>Кабинет экономики организации</t>
  </si>
  <si>
    <t>Кабинет безопасности жизнедеятельности</t>
  </si>
  <si>
    <t>Лаборатория электротехники с основами радиоэлектроники</t>
  </si>
  <si>
    <t>Спортивный зал</t>
  </si>
  <si>
    <t>Открытый стадион широкого профиля с элементами полосы препятствий</t>
  </si>
  <si>
    <t>Стрелковый тир</t>
  </si>
  <si>
    <t>Библиотека</t>
  </si>
  <si>
    <t>Читальный зал с выходом в сеть Интернет</t>
  </si>
  <si>
    <t>Актовый зал</t>
  </si>
  <si>
    <t>Консультации на учебную группу по 4 часа на одного обучающегося в год . Промежуточная аттестация - 5 недель. Государственная итоговая аттестация - 2 недели</t>
  </si>
  <si>
    <t>гиа</t>
  </si>
  <si>
    <t>гиа - государственная итоговая аттестация</t>
  </si>
  <si>
    <t>а -промежуточная аттестация</t>
  </si>
  <si>
    <r>
      <t>УЧЕБНЫЙ ПЛАН</t>
    </r>
    <r>
      <rPr>
        <sz val="14"/>
        <rFont val="Times New Roman"/>
        <family val="1"/>
      </rPr>
      <t xml:space="preserve">
государственного бюджетного профессионального образовательного учреждения
    "Альменевский аграрно-технологический техникум "
по профессии 
09.01.03 Мастер по обработке цифровой информации</t>
    </r>
  </si>
  <si>
    <t xml:space="preserve">   ГБПОУ "ААТТ"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</si>
</sst>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9"/>
      <name val="Times New Roman"/>
      <family val="1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9" fontId="10" fillId="0" borderId="39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34" xfId="0" applyFont="1" applyBorder="1" applyAlignment="1">
      <alignment/>
    </xf>
    <xf numFmtId="0" fontId="5" fillId="0" borderId="4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38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49" fontId="11" fillId="33" borderId="22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11" fillId="34" borderId="44" xfId="0" applyFont="1" applyFill="1" applyBorder="1" applyAlignment="1">
      <alignment horizontal="left" vertical="center" wrapText="1"/>
    </xf>
    <xf numFmtId="0" fontId="11" fillId="34" borderId="40" xfId="0" applyFont="1" applyFill="1" applyBorder="1" applyAlignment="1">
      <alignment horizontal="left" vertical="center" wrapText="1"/>
    </xf>
    <xf numFmtId="49" fontId="11" fillId="34" borderId="39" xfId="0" applyNumberFormat="1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wrapText="1"/>
    </xf>
    <xf numFmtId="0" fontId="4" fillId="0" borderId="0" xfId="53" applyFont="1" applyAlignment="1">
      <alignment wrapText="1"/>
      <protection/>
    </xf>
    <xf numFmtId="0" fontId="2" fillId="0" borderId="57" xfId="53" applyFont="1" applyBorder="1" applyAlignment="1">
      <alignment horizontal="center" vertical="center" wrapText="1"/>
      <protection/>
    </xf>
    <xf numFmtId="0" fontId="2" fillId="0" borderId="58" xfId="53" applyFont="1" applyBorder="1" applyAlignment="1">
      <alignment horizontal="center" vertical="center" wrapText="1"/>
      <protection/>
    </xf>
    <xf numFmtId="0" fontId="2" fillId="0" borderId="59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38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1" xfId="53" applyFont="1" applyBorder="1">
      <alignment/>
      <protection/>
    </xf>
    <xf numFmtId="0" fontId="3" fillId="0" borderId="38" xfId="53" applyFont="1" applyBorder="1" applyAlignment="1">
      <alignment horizontal="center" vertical="center" wrapText="1"/>
      <protection/>
    </xf>
    <xf numFmtId="0" fontId="3" fillId="0" borderId="38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8" xfId="53" applyFont="1" applyFill="1" applyBorder="1" applyAlignment="1">
      <alignment horizontal="center" vertical="center"/>
      <protection/>
    </xf>
    <xf numFmtId="0" fontId="2" fillId="0" borderId="16" xfId="53" applyFont="1" applyBorder="1">
      <alignment/>
      <protection/>
    </xf>
    <xf numFmtId="0" fontId="3" fillId="0" borderId="17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14" fillId="0" borderId="0" xfId="52">
      <alignment/>
      <protection/>
    </xf>
    <xf numFmtId="0" fontId="17" fillId="0" borderId="0" xfId="52" applyFont="1">
      <alignment/>
      <protection/>
    </xf>
    <xf numFmtId="0" fontId="16" fillId="0" borderId="24" xfId="52" applyFont="1" applyBorder="1">
      <alignment/>
      <protection/>
    </xf>
    <xf numFmtId="0" fontId="16" fillId="0" borderId="26" xfId="52" applyFont="1" applyBorder="1">
      <alignment/>
      <protection/>
    </xf>
    <xf numFmtId="0" fontId="16" fillId="0" borderId="35" xfId="52" applyFont="1" applyBorder="1">
      <alignment/>
      <protection/>
    </xf>
    <xf numFmtId="0" fontId="16" fillId="0" borderId="36" xfId="52" applyFont="1" applyBorder="1">
      <alignment/>
      <protection/>
    </xf>
    <xf numFmtId="0" fontId="16" fillId="0" borderId="25" xfId="52" applyFont="1" applyBorder="1">
      <alignment/>
      <protection/>
    </xf>
    <xf numFmtId="0" fontId="17" fillId="0" borderId="44" xfId="52" applyFont="1" applyBorder="1">
      <alignment/>
      <protection/>
    </xf>
    <xf numFmtId="0" fontId="17" fillId="0" borderId="40" xfId="52" applyFont="1" applyBorder="1">
      <alignment/>
      <protection/>
    </xf>
    <xf numFmtId="0" fontId="17" fillId="0" borderId="52" xfId="52" applyFont="1" applyBorder="1">
      <alignment/>
      <protection/>
    </xf>
    <xf numFmtId="0" fontId="17" fillId="0" borderId="39" xfId="52" applyFont="1" applyBorder="1">
      <alignment/>
      <protection/>
    </xf>
    <xf numFmtId="0" fontId="17" fillId="0" borderId="45" xfId="52" applyFont="1" applyBorder="1">
      <alignment/>
      <protection/>
    </xf>
    <xf numFmtId="0" fontId="17" fillId="0" borderId="25" xfId="52" applyFont="1" applyBorder="1" applyAlignment="1">
      <alignment horizontal="center"/>
      <protection/>
    </xf>
    <xf numFmtId="0" fontId="17" fillId="0" borderId="26" xfId="52" applyFont="1" applyBorder="1" applyAlignment="1">
      <alignment horizontal="center"/>
      <protection/>
    </xf>
    <xf numFmtId="0" fontId="17" fillId="0" borderId="35" xfId="52" applyFont="1" applyBorder="1" applyAlignment="1">
      <alignment horizontal="center"/>
      <protection/>
    </xf>
    <xf numFmtId="0" fontId="17" fillId="0" borderId="24" xfId="52" applyFont="1" applyBorder="1" applyAlignment="1">
      <alignment horizontal="center"/>
      <protection/>
    </xf>
    <xf numFmtId="0" fontId="17" fillId="0" borderId="36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/>
      <protection/>
    </xf>
    <xf numFmtId="0" fontId="17" fillId="0" borderId="32" xfId="52" applyFont="1" applyBorder="1" applyAlignment="1">
      <alignment horizontal="center"/>
      <protection/>
    </xf>
    <xf numFmtId="0" fontId="17" fillId="0" borderId="31" xfId="52" applyFont="1" applyBorder="1" applyAlignment="1">
      <alignment horizontal="center"/>
      <protection/>
    </xf>
    <xf numFmtId="0" fontId="17" fillId="0" borderId="33" xfId="52" applyFont="1" applyBorder="1" applyAlignment="1">
      <alignment horizontal="center"/>
      <protection/>
    </xf>
    <xf numFmtId="0" fontId="17" fillId="0" borderId="3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17" fillId="0" borderId="42" xfId="52" applyFont="1" applyBorder="1" applyAlignment="1">
      <alignment horizontal="center"/>
      <protection/>
    </xf>
    <xf numFmtId="0" fontId="17" fillId="0" borderId="60" xfId="52" applyFont="1" applyBorder="1" applyAlignment="1">
      <alignment horizontal="center"/>
      <protection/>
    </xf>
    <xf numFmtId="0" fontId="17" fillId="0" borderId="14" xfId="52" applyFont="1" applyBorder="1" applyAlignment="1">
      <alignment horizontal="center"/>
      <protection/>
    </xf>
    <xf numFmtId="0" fontId="17" fillId="0" borderId="45" xfId="52" applyFont="1" applyBorder="1" applyAlignment="1">
      <alignment horizontal="center"/>
      <protection/>
    </xf>
    <xf numFmtId="0" fontId="17" fillId="0" borderId="40" xfId="52" applyFont="1" applyBorder="1" applyAlignment="1">
      <alignment horizontal="center"/>
      <protection/>
    </xf>
    <xf numFmtId="0" fontId="17" fillId="0" borderId="52" xfId="52" applyFont="1" applyBorder="1" applyAlignment="1">
      <alignment horizontal="center"/>
      <protection/>
    </xf>
    <xf numFmtId="0" fontId="17" fillId="0" borderId="44" xfId="52" applyFont="1" applyBorder="1" applyAlignment="1">
      <alignment horizontal="center"/>
      <protection/>
    </xf>
    <xf numFmtId="0" fontId="17" fillId="0" borderId="39" xfId="52" applyFont="1" applyBorder="1" applyAlignment="1">
      <alignment horizontal="center"/>
      <protection/>
    </xf>
    <xf numFmtId="0" fontId="17" fillId="0" borderId="54" xfId="52" applyFont="1" applyBorder="1" applyAlignment="1">
      <alignment horizontal="center"/>
      <protection/>
    </xf>
    <xf numFmtId="0" fontId="17" fillId="0" borderId="55" xfId="52" applyFont="1" applyBorder="1" applyAlignment="1">
      <alignment horizontal="center"/>
      <protection/>
    </xf>
    <xf numFmtId="0" fontId="17" fillId="0" borderId="61" xfId="52" applyFont="1" applyBorder="1" applyAlignment="1">
      <alignment horizontal="center"/>
      <protection/>
    </xf>
    <xf numFmtId="0" fontId="17" fillId="0" borderId="62" xfId="52" applyFont="1" applyBorder="1" applyAlignment="1">
      <alignment horizontal="center"/>
      <protection/>
    </xf>
    <xf numFmtId="0" fontId="17" fillId="0" borderId="63" xfId="52" applyFont="1" applyBorder="1" applyAlignment="1">
      <alignment horizontal="center"/>
      <protection/>
    </xf>
    <xf numFmtId="0" fontId="17" fillId="0" borderId="64" xfId="52" applyFont="1" applyBorder="1" applyAlignment="1">
      <alignment horizontal="center"/>
      <protection/>
    </xf>
    <xf numFmtId="0" fontId="17" fillId="0" borderId="65" xfId="52" applyFont="1" applyBorder="1" applyAlignment="1">
      <alignment horizontal="center"/>
      <protection/>
    </xf>
    <xf numFmtId="0" fontId="17" fillId="0" borderId="66" xfId="52" applyFont="1" applyBorder="1" applyAlignment="1">
      <alignment horizontal="center"/>
      <protection/>
    </xf>
    <xf numFmtId="0" fontId="17" fillId="0" borderId="67" xfId="52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0" fontId="2" fillId="0" borderId="0" xfId="52" applyFont="1">
      <alignment/>
      <protection/>
    </xf>
    <xf numFmtId="0" fontId="1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/>
    </xf>
    <xf numFmtId="0" fontId="6" fillId="33" borderId="4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40" xfId="0" applyFont="1" applyFill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65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textRotation="90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72" xfId="0" applyFont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0" fillId="0" borderId="38" xfId="0" applyFont="1" applyBorder="1" applyAlignment="1">
      <alignment/>
    </xf>
    <xf numFmtId="0" fontId="6" fillId="0" borderId="68" xfId="0" applyFont="1" applyBorder="1" applyAlignment="1">
      <alignment horizontal="right" vertical="center" wrapText="1"/>
    </xf>
    <xf numFmtId="0" fontId="6" fillId="0" borderId="70" xfId="0" applyFont="1" applyBorder="1" applyAlignment="1">
      <alignment horizontal="right" vertical="center" wrapText="1"/>
    </xf>
    <xf numFmtId="0" fontId="6" fillId="0" borderId="76" xfId="0" applyFont="1" applyBorder="1" applyAlignment="1">
      <alignment horizontal="right" vertical="center" wrapText="1"/>
    </xf>
    <xf numFmtId="0" fontId="6" fillId="0" borderId="77" xfId="0" applyFont="1" applyBorder="1" applyAlignment="1">
      <alignment horizontal="right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78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 wrapText="1"/>
      <protection/>
    </xf>
    <xf numFmtId="0" fontId="14" fillId="0" borderId="0" xfId="53" applyAlignment="1">
      <alignment horizontal="center"/>
      <protection/>
    </xf>
    <xf numFmtId="0" fontId="16" fillId="0" borderId="20" xfId="52" applyFont="1" applyBorder="1" applyAlignment="1">
      <alignment horizontal="center"/>
      <protection/>
    </xf>
    <xf numFmtId="0" fontId="16" fillId="0" borderId="21" xfId="52" applyFont="1" applyBorder="1" applyAlignment="1">
      <alignment horizontal="center"/>
      <protection/>
    </xf>
    <xf numFmtId="0" fontId="16" fillId="0" borderId="23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6" fillId="0" borderId="51" xfId="52" applyFont="1" applyBorder="1" applyAlignment="1">
      <alignment horizontal="center"/>
      <protection/>
    </xf>
    <xf numFmtId="0" fontId="16" fillId="0" borderId="71" xfId="52" applyFont="1" applyBorder="1" applyAlignment="1">
      <alignment horizontal="center" vertical="center" wrapText="1"/>
      <protection/>
    </xf>
    <xf numFmtId="0" fontId="16" fillId="0" borderId="56" xfId="52" applyFont="1" applyBorder="1" applyAlignment="1">
      <alignment horizontal="center" vertical="center" wrapText="1"/>
      <protection/>
    </xf>
    <xf numFmtId="0" fontId="16" fillId="0" borderId="80" xfId="52" applyFont="1" applyBorder="1" applyAlignment="1">
      <alignment horizontal="center" vertical="center" wrapText="1"/>
      <protection/>
    </xf>
    <xf numFmtId="0" fontId="16" fillId="0" borderId="78" xfId="52" applyFont="1" applyBorder="1" applyAlignment="1">
      <alignment horizontal="center" vertical="center" wrapText="1"/>
      <protection/>
    </xf>
    <xf numFmtId="0" fontId="16" fillId="0" borderId="81" xfId="52" applyFont="1" applyBorder="1" applyAlignment="1">
      <alignment horizontal="center" vertical="center" wrapText="1"/>
      <protection/>
    </xf>
    <xf numFmtId="0" fontId="16" fillId="0" borderId="29" xfId="52" applyFont="1" applyBorder="1" applyAlignment="1">
      <alignment horizontal="center" vertical="center" wrapText="1"/>
      <protection/>
    </xf>
    <xf numFmtId="0" fontId="16" fillId="0" borderId="43" xfId="52" applyFont="1" applyBorder="1" applyAlignment="1">
      <alignment horizontal="center" vertical="center" wrapText="1"/>
      <protection/>
    </xf>
    <xf numFmtId="0" fontId="14" fillId="0" borderId="64" xfId="52" applyBorder="1" applyAlignment="1">
      <alignment horizontal="center"/>
      <protection/>
    </xf>
    <xf numFmtId="0" fontId="14" fillId="0" borderId="72" xfId="52" applyBorder="1" applyAlignment="1">
      <alignment horizontal="center"/>
      <protection/>
    </xf>
    <xf numFmtId="0" fontId="14" fillId="0" borderId="79" xfId="52" applyBorder="1" applyAlignment="1">
      <alignment horizontal="center"/>
      <protection/>
    </xf>
    <xf numFmtId="0" fontId="14" fillId="0" borderId="82" xfId="52" applyBorder="1" applyAlignment="1">
      <alignment horizontal="center"/>
      <protection/>
    </xf>
    <xf numFmtId="0" fontId="16" fillId="0" borderId="53" xfId="52" applyFont="1" applyBorder="1" applyAlignment="1">
      <alignment horizontal="center" vertical="center" wrapText="1"/>
      <protection/>
    </xf>
    <xf numFmtId="0" fontId="16" fillId="0" borderId="27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 wrapText="1"/>
      <protection/>
    </xf>
    <xf numFmtId="0" fontId="19" fillId="0" borderId="0" xfId="52" applyFont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7.421875" style="0" customWidth="1"/>
    <col min="2" max="2" width="20.421875" style="0" customWidth="1"/>
    <col min="3" max="3" width="4.140625" style="0" customWidth="1"/>
    <col min="4" max="4" width="4.28125" style="0" customWidth="1"/>
    <col min="5" max="5" width="3.8515625" style="0" customWidth="1"/>
    <col min="6" max="6" width="5.140625" style="0" customWidth="1"/>
    <col min="7" max="7" width="5.57421875" style="0" customWidth="1"/>
    <col min="8" max="8" width="6.8515625" style="0" customWidth="1"/>
    <col min="9" max="9" width="7.57421875" style="0" customWidth="1"/>
    <col min="10" max="10" width="6.140625" style="0" customWidth="1"/>
    <col min="11" max="11" width="9.8515625" style="0" customWidth="1"/>
    <col min="12" max="12" width="4.28125" style="0" customWidth="1"/>
    <col min="13" max="13" width="6.140625" style="0" customWidth="1"/>
    <col min="14" max="14" width="29.8515625" style="0" customWidth="1"/>
    <col min="15" max="16" width="5.00390625" style="0" customWidth="1"/>
    <col min="17" max="17" width="6.57421875" style="0" customWidth="1"/>
  </cols>
  <sheetData>
    <row r="1" spans="1:19" ht="15.7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8" t="s">
        <v>98</v>
      </c>
      <c r="L1" s="117"/>
      <c r="M1" s="117"/>
      <c r="N1" s="119"/>
      <c r="O1" s="2"/>
      <c r="P1" s="2"/>
      <c r="Q1" s="3"/>
      <c r="R1" s="92"/>
      <c r="S1" s="92"/>
    </row>
    <row r="2" spans="1:19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8" t="s">
        <v>108</v>
      </c>
      <c r="L2" s="117" t="s">
        <v>158</v>
      </c>
      <c r="M2" s="117"/>
      <c r="N2" s="119"/>
      <c r="O2" s="2"/>
      <c r="P2" s="2"/>
      <c r="Q2" s="3"/>
      <c r="R2" s="92"/>
      <c r="S2" s="92"/>
    </row>
    <row r="3" spans="1:19" ht="15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8" t="s">
        <v>99</v>
      </c>
      <c r="L3" s="117"/>
      <c r="M3" s="117"/>
      <c r="N3" s="119"/>
      <c r="O3" s="93"/>
      <c r="P3" s="93"/>
      <c r="Q3" s="93"/>
      <c r="R3" s="92"/>
      <c r="S3" s="92"/>
    </row>
    <row r="4" spans="1:19" ht="15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8" t="s">
        <v>100</v>
      </c>
      <c r="L4" s="117"/>
      <c r="M4" s="117">
        <v>2015</v>
      </c>
      <c r="N4" s="119" t="s">
        <v>104</v>
      </c>
      <c r="O4" s="91"/>
      <c r="P4" s="91"/>
      <c r="Q4" s="91"/>
      <c r="R4" s="92"/>
      <c r="S4" s="92"/>
    </row>
    <row r="5" spans="1:19" ht="25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9"/>
      <c r="O5" s="91"/>
      <c r="P5" s="91"/>
      <c r="Q5" s="91"/>
      <c r="R5" s="92"/>
      <c r="S5" s="92"/>
    </row>
    <row r="6" spans="1:19" ht="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9"/>
      <c r="O6" s="91"/>
      <c r="P6" s="91"/>
      <c r="Q6" s="91"/>
      <c r="R6" s="92"/>
      <c r="S6" s="92"/>
    </row>
    <row r="7" spans="1:19" ht="47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9"/>
      <c r="O7" s="94"/>
      <c r="P7" s="94"/>
      <c r="Q7" s="94"/>
      <c r="R7" s="92"/>
      <c r="S7" s="92"/>
    </row>
    <row r="8" spans="1:19" ht="18.75">
      <c r="A8" s="117"/>
      <c r="B8" s="249" t="s">
        <v>157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120"/>
      <c r="O8" s="93"/>
      <c r="P8" s="93"/>
      <c r="Q8" s="93"/>
      <c r="R8" s="92"/>
      <c r="S8" s="92"/>
    </row>
    <row r="9" spans="1:19" ht="18.75">
      <c r="A9" s="117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121"/>
      <c r="O9" s="96"/>
      <c r="P9" s="96"/>
      <c r="Q9" s="97"/>
      <c r="R9" s="92"/>
      <c r="S9" s="92"/>
    </row>
    <row r="10" spans="1:19" ht="18.75">
      <c r="A10" s="117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121"/>
      <c r="O10" s="91"/>
      <c r="P10" s="102"/>
      <c r="Q10" s="3"/>
      <c r="R10" s="92"/>
      <c r="S10" s="92"/>
    </row>
    <row r="11" spans="1:19" ht="18.75">
      <c r="A11" s="117"/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121"/>
      <c r="O11" s="91"/>
      <c r="P11" s="102"/>
      <c r="Q11" s="3"/>
      <c r="R11" s="92"/>
      <c r="S11" s="92"/>
    </row>
    <row r="12" spans="1:19" ht="18.75">
      <c r="A12" s="117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121"/>
      <c r="O12" s="91"/>
      <c r="P12" s="102"/>
      <c r="Q12" s="3"/>
      <c r="R12" s="92"/>
      <c r="S12" s="92"/>
    </row>
    <row r="13" spans="1:19" ht="42.75" customHeight="1">
      <c r="A13" s="117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119"/>
      <c r="O13" s="91"/>
      <c r="P13" s="102"/>
      <c r="Q13" s="3"/>
      <c r="R13" s="92"/>
      <c r="S13" s="92"/>
    </row>
    <row r="14" spans="1:19" ht="1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9"/>
      <c r="O14" s="91"/>
      <c r="P14" s="102"/>
      <c r="Q14" s="3"/>
      <c r="R14" s="92"/>
      <c r="S14" s="92"/>
    </row>
    <row r="15" spans="1:19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9"/>
      <c r="O15" s="91"/>
      <c r="P15" s="102"/>
      <c r="Q15" s="3"/>
      <c r="R15" s="92"/>
      <c r="S15" s="92"/>
    </row>
    <row r="16" spans="1:19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9"/>
      <c r="O16" s="102"/>
      <c r="P16" s="102"/>
      <c r="Q16" s="3"/>
      <c r="R16" s="92"/>
      <c r="S16" s="92"/>
    </row>
    <row r="17" spans="1:19" ht="1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9"/>
      <c r="O17" s="102"/>
      <c r="P17" s="102"/>
      <c r="Q17" s="3"/>
      <c r="R17" s="92"/>
      <c r="S17" s="92"/>
    </row>
    <row r="18" spans="1:19" ht="1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9"/>
      <c r="O18" s="102"/>
      <c r="P18" s="102"/>
      <c r="Q18" s="3"/>
      <c r="R18" s="92"/>
      <c r="S18" s="92"/>
    </row>
    <row r="19" spans="1:19" ht="1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9"/>
      <c r="O19" s="91"/>
      <c r="P19" s="102"/>
      <c r="Q19" s="3"/>
      <c r="R19" s="92"/>
      <c r="S19" s="92"/>
    </row>
    <row r="20" spans="1:19" ht="1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9"/>
      <c r="O20" s="91"/>
      <c r="P20" s="102"/>
      <c r="Q20" s="3"/>
      <c r="R20" s="92"/>
      <c r="S20" s="92"/>
    </row>
    <row r="21" spans="1:19" ht="1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9"/>
      <c r="O21" s="91"/>
      <c r="P21" s="102"/>
      <c r="Q21" s="3"/>
      <c r="R21" s="92"/>
      <c r="S21" s="92"/>
    </row>
    <row r="22" spans="1:19" ht="1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9"/>
      <c r="O22" s="102"/>
      <c r="P22" s="91"/>
      <c r="Q22" s="3"/>
      <c r="R22" s="92"/>
      <c r="S22" s="92"/>
    </row>
    <row r="23" spans="1:19" ht="15.75">
      <c r="A23" s="117"/>
      <c r="B23" s="117"/>
      <c r="C23" s="117"/>
      <c r="D23" s="117"/>
      <c r="E23" s="117"/>
      <c r="F23" s="117"/>
      <c r="G23" s="117"/>
      <c r="H23" s="117"/>
      <c r="I23" s="122"/>
      <c r="J23" s="117"/>
      <c r="K23" s="117"/>
      <c r="L23" s="117"/>
      <c r="M23" s="117"/>
      <c r="N23" s="119"/>
      <c r="O23" s="96"/>
      <c r="P23" s="96"/>
      <c r="Q23" s="96"/>
      <c r="R23" s="92"/>
      <c r="S23" s="92"/>
    </row>
    <row r="24" spans="1:19" ht="15.75">
      <c r="A24" s="117"/>
      <c r="B24" s="117"/>
      <c r="C24" s="117"/>
      <c r="D24" s="117"/>
      <c r="E24" s="117"/>
      <c r="F24" s="117"/>
      <c r="G24" s="117"/>
      <c r="H24" s="117"/>
      <c r="I24" s="1" t="s">
        <v>101</v>
      </c>
      <c r="J24" s="117"/>
      <c r="K24" s="117"/>
      <c r="L24" s="117"/>
      <c r="M24" s="117"/>
      <c r="N24" s="119"/>
      <c r="O24" s="91"/>
      <c r="P24" s="91"/>
      <c r="Q24" s="3"/>
      <c r="R24" s="92"/>
      <c r="S24" s="92"/>
    </row>
    <row r="25" spans="1:19" ht="15.75">
      <c r="A25" s="117"/>
      <c r="B25" s="117"/>
      <c r="C25" s="117"/>
      <c r="D25" s="117"/>
      <c r="E25" s="117"/>
      <c r="F25" s="117"/>
      <c r="G25" s="117"/>
      <c r="H25" s="117"/>
      <c r="I25" s="1" t="s">
        <v>107</v>
      </c>
      <c r="J25" s="117"/>
      <c r="K25" s="117"/>
      <c r="L25" s="117"/>
      <c r="M25" s="117"/>
      <c r="N25" s="119"/>
      <c r="O25" s="106"/>
      <c r="P25" s="96"/>
      <c r="Q25" s="3"/>
      <c r="R25" s="92"/>
      <c r="S25" s="92"/>
    </row>
    <row r="26" spans="1:19" ht="15.75">
      <c r="A26" s="117"/>
      <c r="B26" s="117"/>
      <c r="C26" s="117"/>
      <c r="D26" s="117"/>
      <c r="E26" s="117"/>
      <c r="F26" s="117"/>
      <c r="G26" s="117"/>
      <c r="H26" s="117"/>
      <c r="I26" s="1" t="s">
        <v>102</v>
      </c>
      <c r="J26" s="117"/>
      <c r="K26" s="117"/>
      <c r="L26" s="117"/>
      <c r="M26" s="117"/>
      <c r="N26" s="119"/>
      <c r="O26" s="100"/>
      <c r="P26" s="102"/>
      <c r="Q26" s="3"/>
      <c r="R26" s="92"/>
      <c r="S26" s="92"/>
    </row>
    <row r="27" spans="1:19" ht="1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9"/>
      <c r="O27" s="100"/>
      <c r="P27" s="102"/>
      <c r="Q27" s="3"/>
      <c r="R27" s="92"/>
      <c r="S27" s="92"/>
    </row>
    <row r="28" spans="1:19" ht="1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9"/>
      <c r="O28" s="100"/>
      <c r="P28" s="102"/>
      <c r="Q28" s="3"/>
      <c r="R28" s="92"/>
      <c r="S28" s="92"/>
    </row>
    <row r="29" spans="1:19" ht="1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9"/>
      <c r="O29" s="102"/>
      <c r="P29" s="91"/>
      <c r="Q29" s="3"/>
      <c r="R29" s="92"/>
      <c r="S29" s="92"/>
    </row>
    <row r="30" spans="1:19" ht="1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9"/>
      <c r="O30" s="91"/>
      <c r="P30" s="100"/>
      <c r="Q30" s="3"/>
      <c r="R30" s="92"/>
      <c r="S30" s="92"/>
    </row>
    <row r="31" spans="1:19" ht="1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9"/>
      <c r="O31" s="109"/>
      <c r="P31" s="108"/>
      <c r="Q31" s="3"/>
      <c r="R31" s="92"/>
      <c r="S31" s="92"/>
    </row>
    <row r="32" spans="1:19" ht="27" customHeight="1">
      <c r="A32" s="107"/>
      <c r="B32" s="99"/>
      <c r="C32" s="101"/>
      <c r="D32" s="101"/>
      <c r="E32" s="103"/>
      <c r="F32" s="9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3"/>
      <c r="R32" s="92"/>
      <c r="S32" s="92"/>
    </row>
    <row r="33" spans="1:19" ht="27" customHeight="1">
      <c r="A33" s="104"/>
      <c r="B33" s="95"/>
      <c r="C33" s="105"/>
      <c r="D33" s="105"/>
      <c r="E33" s="103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  <c r="S33" s="92"/>
    </row>
    <row r="34" spans="1:19" ht="15">
      <c r="A34" s="104"/>
      <c r="B34" s="95"/>
      <c r="C34" s="105"/>
      <c r="D34" s="105"/>
      <c r="E34" s="103"/>
      <c r="F34" s="96"/>
      <c r="G34" s="96"/>
      <c r="H34" s="96"/>
      <c r="I34" s="96"/>
      <c r="J34" s="96"/>
      <c r="K34" s="96"/>
      <c r="L34" s="96"/>
      <c r="M34" s="96"/>
      <c r="N34" s="96"/>
      <c r="O34" s="110"/>
      <c r="P34" s="97"/>
      <c r="Q34" s="111"/>
      <c r="R34" s="92"/>
      <c r="S34" s="92"/>
    </row>
    <row r="35" spans="1:19" ht="15">
      <c r="A35" s="98"/>
      <c r="B35" s="99"/>
      <c r="C35" s="100"/>
      <c r="D35" s="101"/>
      <c r="E35" s="103"/>
      <c r="F35" s="91"/>
      <c r="G35" s="91"/>
      <c r="H35" s="91"/>
      <c r="I35" s="91"/>
      <c r="J35" s="91"/>
      <c r="K35" s="91"/>
      <c r="L35" s="91"/>
      <c r="M35" s="91"/>
      <c r="N35" s="91"/>
      <c r="O35" s="100"/>
      <c r="P35" s="102"/>
      <c r="Q35" s="3"/>
      <c r="R35" s="92"/>
      <c r="S35" s="92"/>
    </row>
    <row r="36" spans="1:19" ht="15">
      <c r="A36" s="107"/>
      <c r="B36" s="99"/>
      <c r="C36" s="101"/>
      <c r="D36" s="101"/>
      <c r="E36" s="103"/>
      <c r="F36" s="91"/>
      <c r="G36" s="96"/>
      <c r="H36" s="91"/>
      <c r="I36" s="91"/>
      <c r="J36" s="91"/>
      <c r="K36" s="91"/>
      <c r="L36" s="91"/>
      <c r="M36" s="91"/>
      <c r="N36" s="91"/>
      <c r="O36" s="100"/>
      <c r="P36" s="102"/>
      <c r="Q36" s="112"/>
      <c r="R36" s="92"/>
      <c r="S36" s="92"/>
    </row>
    <row r="37" spans="1:19" ht="15">
      <c r="A37" s="107"/>
      <c r="B37" s="99"/>
      <c r="C37" s="101"/>
      <c r="D37" s="101"/>
      <c r="E37" s="103"/>
      <c r="F37" s="91"/>
      <c r="G37" s="96"/>
      <c r="H37" s="91"/>
      <c r="I37" s="91"/>
      <c r="J37" s="91"/>
      <c r="K37" s="91"/>
      <c r="L37" s="91"/>
      <c r="M37" s="91"/>
      <c r="N37" s="91"/>
      <c r="O37" s="91"/>
      <c r="P37" s="102"/>
      <c r="Q37" s="113"/>
      <c r="R37" s="92"/>
      <c r="S37" s="92"/>
    </row>
    <row r="38" spans="1:19" ht="15">
      <c r="A38" s="104"/>
      <c r="B38" s="95"/>
      <c r="C38" s="105"/>
      <c r="D38" s="105"/>
      <c r="E38" s="103"/>
      <c r="F38" s="96"/>
      <c r="G38" s="96"/>
      <c r="H38" s="96"/>
      <c r="I38" s="96"/>
      <c r="J38" s="96"/>
      <c r="K38" s="96"/>
      <c r="L38" s="97"/>
      <c r="M38" s="110"/>
      <c r="N38" s="110"/>
      <c r="O38" s="96"/>
      <c r="P38" s="96"/>
      <c r="Q38" s="114"/>
      <c r="R38" s="92"/>
      <c r="S38" s="92"/>
    </row>
    <row r="39" spans="1:19" ht="15">
      <c r="A39" s="98"/>
      <c r="B39" s="99"/>
      <c r="C39" s="100"/>
      <c r="D39" s="101"/>
      <c r="E39" s="103"/>
      <c r="F39" s="91"/>
      <c r="G39" s="91"/>
      <c r="H39" s="91"/>
      <c r="I39" s="91"/>
      <c r="J39" s="91"/>
      <c r="K39" s="91"/>
      <c r="L39" s="102"/>
      <c r="M39" s="100"/>
      <c r="N39" s="100"/>
      <c r="O39" s="91"/>
      <c r="P39" s="91"/>
      <c r="Q39" s="113"/>
      <c r="R39" s="92"/>
      <c r="S39" s="92"/>
    </row>
    <row r="40" spans="1:20" ht="15">
      <c r="A40" s="98"/>
      <c r="B40" s="99"/>
      <c r="C40" s="100"/>
      <c r="D40" s="101"/>
      <c r="E40" s="103"/>
      <c r="F40" s="91"/>
      <c r="G40" s="91"/>
      <c r="H40" s="91"/>
      <c r="I40" s="96"/>
      <c r="J40" s="91"/>
      <c r="K40" s="91"/>
      <c r="L40" s="91"/>
      <c r="M40" s="91"/>
      <c r="N40" s="91"/>
      <c r="O40" s="91"/>
      <c r="P40" s="91"/>
      <c r="Q40" s="3"/>
      <c r="R40" s="92"/>
      <c r="S40" s="92"/>
      <c r="T40" t="s">
        <v>92</v>
      </c>
    </row>
    <row r="41" spans="1:19" ht="15">
      <c r="A41" s="98"/>
      <c r="B41" s="99"/>
      <c r="C41" s="100"/>
      <c r="D41" s="101"/>
      <c r="E41" s="103"/>
      <c r="F41" s="91"/>
      <c r="G41" s="91"/>
      <c r="H41" s="91"/>
      <c r="I41" s="96"/>
      <c r="J41" s="91"/>
      <c r="K41" s="91"/>
      <c r="L41" s="91"/>
      <c r="M41" s="91"/>
      <c r="N41" s="91"/>
      <c r="O41" s="91"/>
      <c r="P41" s="91"/>
      <c r="Q41" s="3"/>
      <c r="R41" s="92"/>
      <c r="S41" s="92"/>
    </row>
    <row r="42" spans="1:19" ht="15">
      <c r="A42" s="107"/>
      <c r="B42" s="99"/>
      <c r="C42" s="101"/>
      <c r="D42" s="101"/>
      <c r="E42" s="103"/>
      <c r="F42" s="91"/>
      <c r="G42" s="96"/>
      <c r="H42" s="91"/>
      <c r="I42" s="91"/>
      <c r="J42" s="91"/>
      <c r="K42" s="91"/>
      <c r="L42" s="102"/>
      <c r="M42" s="100"/>
      <c r="N42" s="100"/>
      <c r="O42" s="91"/>
      <c r="P42" s="91"/>
      <c r="Q42" s="115"/>
      <c r="R42" s="92"/>
      <c r="S42" s="92"/>
    </row>
    <row r="43" spans="1:19" ht="15">
      <c r="A43" s="107"/>
      <c r="B43" s="99"/>
      <c r="C43" s="101"/>
      <c r="D43" s="101"/>
      <c r="E43" s="103"/>
      <c r="F43" s="91"/>
      <c r="G43" s="96"/>
      <c r="H43" s="91"/>
      <c r="I43" s="91"/>
      <c r="J43" s="91"/>
      <c r="K43" s="91"/>
      <c r="L43" s="91"/>
      <c r="M43" s="91"/>
      <c r="N43" s="91"/>
      <c r="O43" s="91"/>
      <c r="P43" s="102"/>
      <c r="Q43" s="113"/>
      <c r="R43" s="92"/>
      <c r="S43" s="92"/>
    </row>
    <row r="44" spans="1:19" ht="15">
      <c r="A44" s="104"/>
      <c r="B44" s="95"/>
      <c r="C44" s="100"/>
      <c r="D44" s="100"/>
      <c r="E44" s="103"/>
      <c r="F44" s="91"/>
      <c r="G44" s="91"/>
      <c r="H44" s="91"/>
      <c r="I44" s="91"/>
      <c r="J44" s="91"/>
      <c r="K44" s="91"/>
      <c r="L44" s="102"/>
      <c r="M44" s="102"/>
      <c r="N44" s="102"/>
      <c r="O44" s="100"/>
      <c r="P44" s="91"/>
      <c r="Q44" s="3"/>
      <c r="R44" s="92"/>
      <c r="S44" s="92"/>
    </row>
    <row r="45" spans="1:19" ht="15">
      <c r="A45" s="116"/>
      <c r="B45" s="116"/>
      <c r="C45" s="100"/>
      <c r="D45" s="100"/>
      <c r="E45" s="100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2"/>
      <c r="S45" s="92"/>
    </row>
    <row r="46" spans="1:19" ht="15">
      <c r="A46" s="116"/>
      <c r="B46" s="116"/>
      <c r="C46" s="95"/>
      <c r="D46" s="95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2"/>
      <c r="S46" s="92"/>
    </row>
    <row r="47" spans="1:19" ht="15">
      <c r="A47" s="91"/>
      <c r="B47" s="91"/>
      <c r="C47" s="91"/>
      <c r="D47" s="91"/>
      <c r="E47" s="91"/>
      <c r="F47" s="91"/>
      <c r="G47" s="91"/>
      <c r="H47" s="90"/>
      <c r="I47" s="113"/>
      <c r="J47" s="113"/>
      <c r="K47" s="113"/>
      <c r="L47" s="91"/>
      <c r="M47" s="91"/>
      <c r="N47" s="91"/>
      <c r="O47" s="91"/>
      <c r="P47" s="91"/>
      <c r="Q47" s="3"/>
      <c r="R47" s="92"/>
      <c r="S47" s="92"/>
    </row>
    <row r="48" spans="1:19" ht="15">
      <c r="A48" s="91"/>
      <c r="B48" s="91"/>
      <c r="C48" s="91"/>
      <c r="D48" s="91"/>
      <c r="E48" s="91"/>
      <c r="F48" s="91"/>
      <c r="G48" s="91"/>
      <c r="H48" s="90"/>
      <c r="I48" s="113"/>
      <c r="J48" s="113"/>
      <c r="K48" s="113"/>
      <c r="L48" s="91"/>
      <c r="M48" s="91"/>
      <c r="N48" s="91"/>
      <c r="O48" s="91"/>
      <c r="P48" s="91"/>
      <c r="Q48" s="3"/>
      <c r="R48" s="92"/>
      <c r="S48" s="92"/>
    </row>
    <row r="49" spans="1:19" ht="15">
      <c r="A49" s="91"/>
      <c r="B49" s="91"/>
      <c r="C49" s="91"/>
      <c r="D49" s="91"/>
      <c r="E49" s="91"/>
      <c r="F49" s="91"/>
      <c r="G49" s="91"/>
      <c r="H49" s="90"/>
      <c r="I49" s="113"/>
      <c r="J49" s="113"/>
      <c r="K49" s="113"/>
      <c r="L49" s="91"/>
      <c r="M49" s="91"/>
      <c r="N49" s="91"/>
      <c r="O49" s="91"/>
      <c r="P49" s="91"/>
      <c r="Q49" s="91"/>
      <c r="R49" s="92"/>
      <c r="S49" s="92"/>
    </row>
    <row r="50" spans="1:19" ht="15">
      <c r="A50" s="91"/>
      <c r="B50" s="91"/>
      <c r="C50" s="91"/>
      <c r="D50" s="91"/>
      <c r="E50" s="91"/>
      <c r="F50" s="91"/>
      <c r="G50" s="91"/>
      <c r="H50" s="90"/>
      <c r="I50" s="113"/>
      <c r="J50" s="113"/>
      <c r="K50" s="113"/>
      <c r="L50" s="91"/>
      <c r="M50" s="91"/>
      <c r="N50" s="91"/>
      <c r="O50" s="91"/>
      <c r="P50" s="91"/>
      <c r="Q50" s="3"/>
      <c r="R50" s="92"/>
      <c r="S50" s="92"/>
    </row>
    <row r="51" spans="1:19" ht="15">
      <c r="A51" s="91"/>
      <c r="B51" s="91"/>
      <c r="C51" s="91"/>
      <c r="D51" s="91"/>
      <c r="E51" s="91"/>
      <c r="F51" s="91"/>
      <c r="G51" s="91"/>
      <c r="H51" s="90"/>
      <c r="I51" s="113"/>
      <c r="J51" s="113"/>
      <c r="K51" s="113"/>
      <c r="L51" s="91"/>
      <c r="M51" s="91"/>
      <c r="N51" s="91"/>
      <c r="O51" s="91"/>
      <c r="P51" s="91"/>
      <c r="Q51" s="3"/>
      <c r="R51" s="92"/>
      <c r="S51" s="92"/>
    </row>
    <row r="52" spans="1:19" ht="15">
      <c r="A52" s="91"/>
      <c r="B52" s="91"/>
      <c r="C52" s="91"/>
      <c r="D52" s="91"/>
      <c r="E52" s="91"/>
      <c r="F52" s="91"/>
      <c r="G52" s="91"/>
      <c r="H52" s="90"/>
      <c r="I52" s="113"/>
      <c r="J52" s="113"/>
      <c r="K52" s="113"/>
      <c r="L52" s="91"/>
      <c r="M52" s="91"/>
      <c r="N52" s="91"/>
      <c r="O52" s="91"/>
      <c r="P52" s="91"/>
      <c r="Q52" s="3"/>
      <c r="R52" s="92"/>
      <c r="S52" s="92"/>
    </row>
    <row r="53" spans="1:19" ht="1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</sheetData>
  <sheetProtection/>
  <mergeCells count="1">
    <mergeCell ref="B8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37">
      <selection activeCell="O54" sqref="O54"/>
    </sheetView>
  </sheetViews>
  <sheetFormatPr defaultColWidth="9.140625" defaultRowHeight="15"/>
  <cols>
    <col min="1" max="1" width="6.421875" style="0" customWidth="1"/>
    <col min="2" max="2" width="36.8515625" style="0" customWidth="1"/>
    <col min="3" max="3" width="4.140625" style="0" customWidth="1"/>
    <col min="4" max="4" width="4.8515625" style="0" customWidth="1"/>
    <col min="5" max="5" width="4.7109375" style="0" customWidth="1"/>
    <col min="6" max="6" width="5.8515625" style="0" customWidth="1"/>
    <col min="7" max="7" width="5.28125" style="0" customWidth="1"/>
    <col min="8" max="8" width="6.00390625" style="0" customWidth="1"/>
    <col min="9" max="10" width="6.57421875" style="0" customWidth="1"/>
    <col min="11" max="11" width="6.28125" style="0" customWidth="1"/>
    <col min="12" max="12" width="7.851562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421875" style="0" customWidth="1"/>
    <col min="17" max="17" width="6.7109375" style="0" customWidth="1"/>
  </cols>
  <sheetData>
    <row r="1" spans="1:17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31.5" customHeight="1">
      <c r="A3" s="265" t="s">
        <v>1</v>
      </c>
      <c r="B3" s="277" t="s">
        <v>2</v>
      </c>
      <c r="C3" s="280" t="s">
        <v>3</v>
      </c>
      <c r="D3" s="281"/>
      <c r="E3" s="282"/>
      <c r="F3" s="286" t="s">
        <v>4</v>
      </c>
      <c r="G3" s="287"/>
      <c r="H3" s="288"/>
      <c r="I3" s="288"/>
      <c r="J3" s="289"/>
      <c r="K3" s="265" t="s">
        <v>5</v>
      </c>
      <c r="L3" s="251" t="s">
        <v>6</v>
      </c>
      <c r="M3" s="252"/>
      <c r="N3" s="252"/>
      <c r="O3" s="252"/>
      <c r="P3" s="252"/>
      <c r="Q3" s="253"/>
    </row>
    <row r="4" spans="1:17" ht="21.75" customHeight="1">
      <c r="A4" s="266"/>
      <c r="B4" s="278"/>
      <c r="C4" s="283"/>
      <c r="D4" s="284"/>
      <c r="E4" s="285"/>
      <c r="F4" s="254" t="s">
        <v>7</v>
      </c>
      <c r="G4" s="257" t="s">
        <v>8</v>
      </c>
      <c r="H4" s="260" t="s">
        <v>9</v>
      </c>
      <c r="I4" s="260"/>
      <c r="J4" s="260"/>
      <c r="K4" s="266"/>
      <c r="L4" s="261" t="s">
        <v>10</v>
      </c>
      <c r="M4" s="262"/>
      <c r="N4" s="261" t="s">
        <v>11</v>
      </c>
      <c r="O4" s="262"/>
      <c r="P4" s="263" t="s">
        <v>12</v>
      </c>
      <c r="Q4" s="264"/>
    </row>
    <row r="5" spans="1:17" ht="25.5">
      <c r="A5" s="266"/>
      <c r="B5" s="278"/>
      <c r="C5" s="283"/>
      <c r="D5" s="284"/>
      <c r="E5" s="285"/>
      <c r="F5" s="255"/>
      <c r="G5" s="258"/>
      <c r="H5" s="268" t="s">
        <v>13</v>
      </c>
      <c r="I5" s="271" t="s">
        <v>14</v>
      </c>
      <c r="J5" s="272"/>
      <c r="K5" s="266"/>
      <c r="L5" s="6" t="s">
        <v>15</v>
      </c>
      <c r="M5" s="86" t="s">
        <v>16</v>
      </c>
      <c r="N5" s="6" t="s">
        <v>17</v>
      </c>
      <c r="O5" s="87" t="s">
        <v>18</v>
      </c>
      <c r="P5" s="86" t="s">
        <v>19</v>
      </c>
      <c r="Q5" s="134" t="s">
        <v>105</v>
      </c>
    </row>
    <row r="6" spans="1:17" ht="15">
      <c r="A6" s="266"/>
      <c r="B6" s="278"/>
      <c r="C6" s="283"/>
      <c r="D6" s="284"/>
      <c r="E6" s="285"/>
      <c r="F6" s="255"/>
      <c r="G6" s="258"/>
      <c r="H6" s="269"/>
      <c r="I6" s="273" t="s">
        <v>20</v>
      </c>
      <c r="J6" s="275" t="s">
        <v>21</v>
      </c>
      <c r="K6" s="266"/>
      <c r="L6" s="8">
        <v>17</v>
      </c>
      <c r="M6" s="9">
        <v>23</v>
      </c>
      <c r="N6" s="8">
        <v>17</v>
      </c>
      <c r="O6" s="9">
        <v>22</v>
      </c>
      <c r="P6" s="8">
        <v>17</v>
      </c>
      <c r="Q6" s="10">
        <v>20</v>
      </c>
    </row>
    <row r="7" spans="1:17" ht="58.5" customHeight="1" thickBot="1">
      <c r="A7" s="267"/>
      <c r="B7" s="279"/>
      <c r="C7" s="11" t="s">
        <v>22</v>
      </c>
      <c r="D7" s="12" t="s">
        <v>23</v>
      </c>
      <c r="E7" s="13" t="s">
        <v>24</v>
      </c>
      <c r="F7" s="256"/>
      <c r="G7" s="259"/>
      <c r="H7" s="270"/>
      <c r="I7" s="274"/>
      <c r="J7" s="276"/>
      <c r="K7" s="267"/>
      <c r="L7" s="14" t="s">
        <v>25</v>
      </c>
      <c r="M7" s="15" t="s">
        <v>25</v>
      </c>
      <c r="N7" s="16" t="s">
        <v>25</v>
      </c>
      <c r="O7" s="15" t="s">
        <v>25</v>
      </c>
      <c r="P7" s="16" t="s">
        <v>25</v>
      </c>
      <c r="Q7" s="15" t="s">
        <v>25</v>
      </c>
    </row>
    <row r="8" spans="1:17" ht="15.75" thickBot="1">
      <c r="A8" s="17">
        <v>1</v>
      </c>
      <c r="B8" s="17">
        <v>2</v>
      </c>
      <c r="C8" s="18">
        <v>3</v>
      </c>
      <c r="D8" s="19">
        <v>4</v>
      </c>
      <c r="E8" s="20">
        <v>5</v>
      </c>
      <c r="F8" s="18">
        <v>6</v>
      </c>
      <c r="G8" s="19">
        <v>7</v>
      </c>
      <c r="H8" s="21">
        <v>8</v>
      </c>
      <c r="I8" s="19">
        <v>9</v>
      </c>
      <c r="J8" s="22">
        <v>10</v>
      </c>
      <c r="K8" s="17">
        <v>11</v>
      </c>
      <c r="L8" s="18">
        <v>12</v>
      </c>
      <c r="M8" s="19">
        <v>13</v>
      </c>
      <c r="N8" s="18">
        <v>14</v>
      </c>
      <c r="O8" s="19">
        <v>15</v>
      </c>
      <c r="P8" s="18">
        <v>16</v>
      </c>
      <c r="Q8" s="135">
        <v>17</v>
      </c>
    </row>
    <row r="9" spans="1:17" ht="30.75" customHeight="1" thickBot="1">
      <c r="A9" s="136" t="s">
        <v>26</v>
      </c>
      <c r="B9" s="137" t="s">
        <v>27</v>
      </c>
      <c r="C9" s="138"/>
      <c r="D9" s="139"/>
      <c r="E9" s="140"/>
      <c r="F9" s="141"/>
      <c r="G9" s="142"/>
      <c r="H9" s="143">
        <f>H10+H11+H12+H13++H14+H15+H16+H17+H18+H19+H20+H21+H22</f>
        <v>2052</v>
      </c>
      <c r="I9" s="143">
        <f>I10+I11+I12+I13++I14+I15+I16+I17+I18+I19+I20+I21+I22</f>
        <v>1830</v>
      </c>
      <c r="J9" s="143">
        <f>J10+J11+J12+J13++J14+J15+J16+J17+J18+J19+J20+J21+J22</f>
        <v>222</v>
      </c>
      <c r="K9" s="143">
        <f>K10+K11+K12+K13++K14+K15+K16+K17+K18+K19+K20+K21+K22</f>
        <v>0</v>
      </c>
      <c r="L9" s="143">
        <f>L10+L11+L12+L13++L14+L15+L16+L17+L18+L19+L20+L21</f>
        <v>458</v>
      </c>
      <c r="M9" s="143">
        <f>M10+M11+M12+M13++M14+M15+M16+M17+M18+M19+M20+M21</f>
        <v>561</v>
      </c>
      <c r="N9" s="143">
        <f>N10+N11+N12+N13++N14+N15+N19+N20+N21</f>
        <v>346</v>
      </c>
      <c r="O9" s="143">
        <f>O10+O11+O12+O13++O14+O15+O19+O20+O21</f>
        <v>339</v>
      </c>
      <c r="P9" s="143">
        <f>P11+P12+P13+P14+P15+P16+P17+P18+P19+P20+P21+P22</f>
        <v>147</v>
      </c>
      <c r="Q9" s="143">
        <f>Q10+Q11+Q12+Q13+Q14+Q15+Q16+Q17+Q18+Q19+Q20+Q21+Q22</f>
        <v>201</v>
      </c>
    </row>
    <row r="10" spans="1:17" ht="15" customHeight="1">
      <c r="A10" s="28" t="s">
        <v>28</v>
      </c>
      <c r="B10" s="29" t="s">
        <v>29</v>
      </c>
      <c r="C10" s="30"/>
      <c r="D10" s="31"/>
      <c r="E10" s="32">
        <v>4</v>
      </c>
      <c r="F10" s="84"/>
      <c r="G10" s="33"/>
      <c r="H10" s="85">
        <v>101</v>
      </c>
      <c r="I10" s="85">
        <v>101</v>
      </c>
      <c r="J10" s="34"/>
      <c r="K10" s="35"/>
      <c r="L10" s="84">
        <v>17</v>
      </c>
      <c r="M10" s="85">
        <v>25</v>
      </c>
      <c r="N10" s="84">
        <v>34</v>
      </c>
      <c r="O10" s="85">
        <v>25</v>
      </c>
      <c r="P10" s="36"/>
      <c r="Q10" s="37"/>
    </row>
    <row r="11" spans="1:17" ht="15" customHeight="1">
      <c r="A11" s="28" t="s">
        <v>30</v>
      </c>
      <c r="B11" s="29" t="s">
        <v>31</v>
      </c>
      <c r="C11" s="38"/>
      <c r="D11" s="39">
        <v>6</v>
      </c>
      <c r="E11" s="40"/>
      <c r="F11" s="84"/>
      <c r="G11" s="33"/>
      <c r="H11" s="85">
        <v>210</v>
      </c>
      <c r="I11" s="85">
        <v>210</v>
      </c>
      <c r="J11" s="34"/>
      <c r="K11" s="179"/>
      <c r="L11" s="239">
        <v>40</v>
      </c>
      <c r="M11" s="239">
        <v>48</v>
      </c>
      <c r="N11" s="239">
        <v>32</v>
      </c>
      <c r="O11" s="239">
        <v>30</v>
      </c>
      <c r="P11" s="239">
        <v>20</v>
      </c>
      <c r="Q11" s="239">
        <v>40</v>
      </c>
    </row>
    <row r="12" spans="1:17" ht="15" customHeight="1">
      <c r="A12" s="28" t="s">
        <v>32</v>
      </c>
      <c r="B12" s="29" t="s">
        <v>33</v>
      </c>
      <c r="C12" s="30"/>
      <c r="D12" s="39">
        <v>4</v>
      </c>
      <c r="E12" s="40"/>
      <c r="F12" s="84"/>
      <c r="G12" s="33"/>
      <c r="H12" s="85">
        <f>L12+M12+N12+O12</f>
        <v>171</v>
      </c>
      <c r="I12" s="85">
        <v>171</v>
      </c>
      <c r="J12" s="34"/>
      <c r="K12" s="35"/>
      <c r="L12" s="84">
        <v>36</v>
      </c>
      <c r="M12" s="85">
        <v>50</v>
      </c>
      <c r="N12" s="84">
        <v>34</v>
      </c>
      <c r="O12" s="85">
        <v>51</v>
      </c>
      <c r="P12" s="36"/>
      <c r="Q12" s="37"/>
    </row>
    <row r="13" spans="1:17" ht="15">
      <c r="A13" s="28" t="s">
        <v>34</v>
      </c>
      <c r="B13" s="29" t="s">
        <v>35</v>
      </c>
      <c r="C13" s="38"/>
      <c r="D13" s="39">
        <v>4</v>
      </c>
      <c r="E13" s="40"/>
      <c r="F13" s="84"/>
      <c r="G13" s="33"/>
      <c r="H13" s="85">
        <f>L13+M13+N13+O13</f>
        <v>150</v>
      </c>
      <c r="I13" s="85">
        <f aca="true" t="shared" si="0" ref="I13:I22">H13-J13</f>
        <v>150</v>
      </c>
      <c r="J13" s="34"/>
      <c r="K13" s="35"/>
      <c r="L13" s="84">
        <v>30</v>
      </c>
      <c r="M13" s="85">
        <v>50</v>
      </c>
      <c r="N13" s="84">
        <v>34</v>
      </c>
      <c r="O13" s="85">
        <v>36</v>
      </c>
      <c r="P13" s="36"/>
      <c r="Q13" s="37"/>
    </row>
    <row r="14" spans="1:17" ht="16.5" customHeight="1">
      <c r="A14" s="28" t="s">
        <v>36</v>
      </c>
      <c r="B14" s="29" t="s">
        <v>37</v>
      </c>
      <c r="C14" s="38"/>
      <c r="D14" s="39">
        <v>4</v>
      </c>
      <c r="E14" s="40"/>
      <c r="F14" s="84"/>
      <c r="G14" s="33"/>
      <c r="H14" s="85">
        <f>L14+M14+N14+O14</f>
        <v>150</v>
      </c>
      <c r="I14" s="85">
        <f t="shared" si="0"/>
        <v>150</v>
      </c>
      <c r="J14" s="34"/>
      <c r="K14" s="35"/>
      <c r="L14" s="84">
        <v>20</v>
      </c>
      <c r="M14" s="85">
        <v>46</v>
      </c>
      <c r="N14" s="84">
        <v>34</v>
      </c>
      <c r="O14" s="85">
        <v>50</v>
      </c>
      <c r="P14" s="36"/>
      <c r="Q14" s="37"/>
    </row>
    <row r="15" spans="1:17" ht="14.25" customHeight="1">
      <c r="A15" s="28" t="s">
        <v>38</v>
      </c>
      <c r="B15" s="29" t="s">
        <v>39</v>
      </c>
      <c r="C15" s="30">
        <v>2</v>
      </c>
      <c r="D15" s="39">
        <v>4</v>
      </c>
      <c r="E15" s="40"/>
      <c r="F15" s="84"/>
      <c r="G15" s="33"/>
      <c r="H15" s="85">
        <f>L15+M15+N15+O15</f>
        <v>171</v>
      </c>
      <c r="I15" s="85">
        <f t="shared" si="0"/>
        <v>0</v>
      </c>
      <c r="J15" s="34">
        <v>171</v>
      </c>
      <c r="K15" s="35"/>
      <c r="L15" s="84">
        <v>51</v>
      </c>
      <c r="M15" s="85">
        <v>69</v>
      </c>
      <c r="N15" s="84">
        <v>27</v>
      </c>
      <c r="O15" s="85">
        <v>24</v>
      </c>
      <c r="P15" s="36"/>
      <c r="Q15" s="37"/>
    </row>
    <row r="16" spans="1:17" ht="15">
      <c r="A16" s="28" t="s">
        <v>40</v>
      </c>
      <c r="B16" s="29" t="s">
        <v>41</v>
      </c>
      <c r="C16" s="30"/>
      <c r="D16" s="39">
        <v>2</v>
      </c>
      <c r="E16" s="40"/>
      <c r="F16" s="84"/>
      <c r="G16" s="33"/>
      <c r="H16" s="85">
        <f>L16+M16</f>
        <v>70</v>
      </c>
      <c r="I16" s="85">
        <f t="shared" si="0"/>
        <v>70</v>
      </c>
      <c r="J16" s="34"/>
      <c r="K16" s="35"/>
      <c r="L16" s="84">
        <v>30</v>
      </c>
      <c r="M16" s="85">
        <v>40</v>
      </c>
      <c r="N16" s="85"/>
      <c r="O16" s="41"/>
      <c r="P16" s="36"/>
      <c r="Q16" s="37"/>
    </row>
    <row r="17" spans="1:17" ht="15">
      <c r="A17" s="28" t="s">
        <v>42</v>
      </c>
      <c r="B17" s="29" t="s">
        <v>43</v>
      </c>
      <c r="C17" s="38"/>
      <c r="D17" s="39">
        <v>2</v>
      </c>
      <c r="E17" s="40"/>
      <c r="F17" s="84"/>
      <c r="G17" s="33"/>
      <c r="H17" s="85">
        <f>L17+M17</f>
        <v>70</v>
      </c>
      <c r="I17" s="85">
        <f t="shared" si="0"/>
        <v>67</v>
      </c>
      <c r="J17" s="42">
        <v>3</v>
      </c>
      <c r="K17" s="35"/>
      <c r="L17" s="84">
        <v>20</v>
      </c>
      <c r="M17" s="85">
        <v>50</v>
      </c>
      <c r="N17" s="36"/>
      <c r="O17" s="41"/>
      <c r="P17" s="36"/>
      <c r="Q17" s="37"/>
    </row>
    <row r="18" spans="1:17" ht="15">
      <c r="A18" s="28" t="s">
        <v>44</v>
      </c>
      <c r="B18" s="29" t="s">
        <v>45</v>
      </c>
      <c r="C18" s="38"/>
      <c r="D18" s="39">
        <v>2</v>
      </c>
      <c r="E18" s="40"/>
      <c r="F18" s="84"/>
      <c r="G18" s="33"/>
      <c r="H18" s="85">
        <f>L18+M18</f>
        <v>70</v>
      </c>
      <c r="I18" s="85">
        <f t="shared" si="0"/>
        <v>67</v>
      </c>
      <c r="J18" s="42">
        <v>3</v>
      </c>
      <c r="K18" s="35"/>
      <c r="L18" s="30">
        <v>30</v>
      </c>
      <c r="M18" s="39">
        <v>40</v>
      </c>
      <c r="N18" s="36"/>
      <c r="O18" s="41"/>
      <c r="P18" s="36"/>
      <c r="Q18" s="37"/>
    </row>
    <row r="19" spans="1:17" ht="19.5" customHeight="1">
      <c r="A19" s="28" t="s">
        <v>46</v>
      </c>
      <c r="B19" s="29" t="s">
        <v>47</v>
      </c>
      <c r="C19" s="38"/>
      <c r="D19" s="39">
        <v>5</v>
      </c>
      <c r="E19" s="40"/>
      <c r="F19" s="84"/>
      <c r="G19" s="85"/>
      <c r="H19" s="85">
        <f>L19+M19+N19+O19+P19</f>
        <v>228</v>
      </c>
      <c r="I19" s="85">
        <f>H19-J19</f>
        <v>205</v>
      </c>
      <c r="J19" s="42">
        <v>23</v>
      </c>
      <c r="K19" s="35"/>
      <c r="L19" s="84">
        <v>80</v>
      </c>
      <c r="M19" s="85">
        <v>43</v>
      </c>
      <c r="N19" s="84">
        <v>51</v>
      </c>
      <c r="O19" s="85">
        <v>23</v>
      </c>
      <c r="P19" s="84">
        <v>31</v>
      </c>
      <c r="Q19" s="37"/>
    </row>
    <row r="20" spans="1:17" ht="15.75" customHeight="1">
      <c r="A20" s="28" t="s">
        <v>48</v>
      </c>
      <c r="B20" s="29" t="s">
        <v>49</v>
      </c>
      <c r="C20" s="38"/>
      <c r="D20" s="31"/>
      <c r="E20" s="40" t="s">
        <v>106</v>
      </c>
      <c r="F20" s="84"/>
      <c r="G20" s="85"/>
      <c r="H20" s="85">
        <f>L20+M20+N20+O20+P20+Q20</f>
        <v>342</v>
      </c>
      <c r="I20" s="85">
        <f t="shared" si="0"/>
        <v>335</v>
      </c>
      <c r="J20" s="42">
        <v>7</v>
      </c>
      <c r="K20" s="179"/>
      <c r="L20" s="239">
        <v>54</v>
      </c>
      <c r="M20" s="239">
        <v>36</v>
      </c>
      <c r="N20" s="239">
        <v>70</v>
      </c>
      <c r="O20" s="239">
        <v>60</v>
      </c>
      <c r="P20" s="239">
        <v>60</v>
      </c>
      <c r="Q20" s="239">
        <v>62</v>
      </c>
    </row>
    <row r="21" spans="1:17" ht="12" customHeight="1">
      <c r="A21" s="28" t="s">
        <v>50</v>
      </c>
      <c r="B21" s="29" t="s">
        <v>51</v>
      </c>
      <c r="C21" s="38"/>
      <c r="D21" s="39">
        <v>6</v>
      </c>
      <c r="E21" s="40"/>
      <c r="F21" s="84"/>
      <c r="G21" s="85"/>
      <c r="H21" s="85">
        <f>L21+M21+N21+O21+P21+Q21</f>
        <v>285</v>
      </c>
      <c r="I21" s="85">
        <f t="shared" si="0"/>
        <v>270</v>
      </c>
      <c r="J21" s="42">
        <v>15</v>
      </c>
      <c r="K21" s="179"/>
      <c r="L21" s="239">
        <v>50</v>
      </c>
      <c r="M21" s="239">
        <v>64</v>
      </c>
      <c r="N21" s="239">
        <v>30</v>
      </c>
      <c r="O21" s="239">
        <v>40</v>
      </c>
      <c r="P21" s="239">
        <v>36</v>
      </c>
      <c r="Q21" s="239">
        <v>65</v>
      </c>
    </row>
    <row r="22" spans="1:17" ht="14.25" customHeight="1" thickBot="1">
      <c r="A22" s="28" t="s">
        <v>52</v>
      </c>
      <c r="B22" s="29" t="s">
        <v>53</v>
      </c>
      <c r="C22" s="30">
        <v>6</v>
      </c>
      <c r="D22" s="31"/>
      <c r="E22" s="40"/>
      <c r="F22" s="84"/>
      <c r="G22" s="33"/>
      <c r="H22" s="85">
        <v>34</v>
      </c>
      <c r="I22" s="85">
        <f t="shared" si="0"/>
        <v>34</v>
      </c>
      <c r="J22" s="34"/>
      <c r="K22" s="35"/>
      <c r="L22" s="36"/>
      <c r="M22" s="85"/>
      <c r="N22" s="36"/>
      <c r="O22" s="41"/>
      <c r="P22" s="84"/>
      <c r="Q22" s="240">
        <v>34</v>
      </c>
    </row>
    <row r="23" spans="1:17" ht="16.5" customHeight="1" thickBot="1">
      <c r="A23" s="136" t="s">
        <v>54</v>
      </c>
      <c r="B23" s="137" t="s">
        <v>95</v>
      </c>
      <c r="C23" s="144"/>
      <c r="D23" s="145"/>
      <c r="E23" s="146"/>
      <c r="F23" s="147">
        <f>F24+F25+F26+F27+F28+F29+F30+F31</f>
        <v>484</v>
      </c>
      <c r="G23" s="246">
        <f aca="true" t="shared" si="1" ref="G23:G28">F23-H23</f>
        <v>148</v>
      </c>
      <c r="H23" s="147">
        <f>H24+H25+H26+H27+H28+H29+H30+H31</f>
        <v>336</v>
      </c>
      <c r="I23" s="147">
        <f>I24+I25+I26+I27+I28+I29+I30+I31</f>
        <v>155</v>
      </c>
      <c r="J23" s="147">
        <f>J24+J25+J26+J27+J28+J29+J30+J31</f>
        <v>181</v>
      </c>
      <c r="K23" s="148"/>
      <c r="L23" s="147">
        <v>17</v>
      </c>
      <c r="M23" s="143">
        <f>M24+M25+M26+M27</f>
        <v>111</v>
      </c>
      <c r="N23" s="143">
        <f>N24+N25+N26+N27</f>
        <v>0</v>
      </c>
      <c r="O23" s="143">
        <f>O24+O25+O26+O27+O29</f>
        <v>45</v>
      </c>
      <c r="P23" s="147">
        <f>P28+P29+P30+P31</f>
        <v>32</v>
      </c>
      <c r="Q23" s="147">
        <f>Q28+Q29+Q30+Q31</f>
        <v>131</v>
      </c>
    </row>
    <row r="24" spans="1:17" ht="14.25" customHeight="1">
      <c r="A24" s="49" t="s">
        <v>55</v>
      </c>
      <c r="B24" s="29" t="s">
        <v>56</v>
      </c>
      <c r="C24" s="30"/>
      <c r="D24" s="39">
        <v>2</v>
      </c>
      <c r="E24" s="50"/>
      <c r="F24" s="51">
        <v>42</v>
      </c>
      <c r="G24" s="85">
        <f t="shared" si="1"/>
        <v>4</v>
      </c>
      <c r="H24" s="85">
        <f>L24+M24+N24+O24</f>
        <v>38</v>
      </c>
      <c r="I24" s="52">
        <f>H24-J24</f>
        <v>17</v>
      </c>
      <c r="J24" s="42">
        <v>21</v>
      </c>
      <c r="K24" s="35"/>
      <c r="L24" s="84">
        <v>17</v>
      </c>
      <c r="M24" s="39">
        <v>21</v>
      </c>
      <c r="N24" s="30"/>
      <c r="O24" s="39"/>
      <c r="P24" s="36"/>
      <c r="Q24" s="37"/>
    </row>
    <row r="25" spans="1:17" ht="14.25" customHeight="1">
      <c r="A25" s="49" t="s">
        <v>57</v>
      </c>
      <c r="B25" s="29" t="s">
        <v>58</v>
      </c>
      <c r="C25" s="30"/>
      <c r="D25" s="39">
        <v>2</v>
      </c>
      <c r="E25" s="40"/>
      <c r="F25" s="51">
        <v>38</v>
      </c>
      <c r="G25" s="85">
        <f t="shared" si="1"/>
        <v>8</v>
      </c>
      <c r="H25" s="85">
        <f>M25</f>
        <v>30</v>
      </c>
      <c r="I25" s="52">
        <f aca="true" t="shared" si="2" ref="I25:I31">H25-J25</f>
        <v>14</v>
      </c>
      <c r="J25" s="42">
        <v>16</v>
      </c>
      <c r="K25" s="35"/>
      <c r="L25" s="36"/>
      <c r="M25" s="39">
        <v>30</v>
      </c>
      <c r="N25" s="84"/>
      <c r="O25" s="39"/>
      <c r="P25" s="36"/>
      <c r="Q25" s="37"/>
    </row>
    <row r="26" spans="1:17" ht="28.5" customHeight="1">
      <c r="A26" s="49" t="s">
        <v>59</v>
      </c>
      <c r="B26" s="29" t="s">
        <v>60</v>
      </c>
      <c r="C26" s="30"/>
      <c r="D26" s="39">
        <v>2</v>
      </c>
      <c r="E26" s="40"/>
      <c r="F26" s="51">
        <v>48</v>
      </c>
      <c r="G26" s="85">
        <f t="shared" si="1"/>
        <v>18</v>
      </c>
      <c r="H26" s="85">
        <f>L26+M26+N26+O26</f>
        <v>30</v>
      </c>
      <c r="I26" s="52">
        <f t="shared" si="2"/>
        <v>22</v>
      </c>
      <c r="J26" s="42">
        <v>8</v>
      </c>
      <c r="K26" s="35"/>
      <c r="L26" s="84"/>
      <c r="M26" s="85">
        <v>30</v>
      </c>
      <c r="N26" s="30"/>
      <c r="O26" s="39"/>
      <c r="P26" s="36"/>
      <c r="Q26" s="37"/>
    </row>
    <row r="27" spans="1:17" ht="20.25" customHeight="1">
      <c r="A27" s="49" t="s">
        <v>61</v>
      </c>
      <c r="B27" s="29" t="s">
        <v>62</v>
      </c>
      <c r="C27" s="30">
        <v>2</v>
      </c>
      <c r="D27" s="31"/>
      <c r="E27" s="40"/>
      <c r="F27" s="51">
        <v>44</v>
      </c>
      <c r="G27" s="85">
        <f t="shared" si="1"/>
        <v>14</v>
      </c>
      <c r="H27" s="85">
        <f>M27</f>
        <v>30</v>
      </c>
      <c r="I27" s="52">
        <f t="shared" si="2"/>
        <v>24</v>
      </c>
      <c r="J27" s="42">
        <v>6</v>
      </c>
      <c r="K27" s="35"/>
      <c r="L27" s="30"/>
      <c r="M27" s="53">
        <v>30</v>
      </c>
      <c r="N27" s="36"/>
      <c r="O27" s="41"/>
      <c r="P27" s="84"/>
      <c r="Q27" s="37"/>
    </row>
    <row r="28" spans="1:17" ht="18.75" customHeight="1">
      <c r="A28" s="49" t="s">
        <v>63</v>
      </c>
      <c r="B28" s="29" t="s">
        <v>64</v>
      </c>
      <c r="C28" s="38"/>
      <c r="D28" s="39">
        <v>5</v>
      </c>
      <c r="E28" s="40"/>
      <c r="F28" s="51">
        <v>48</v>
      </c>
      <c r="G28" s="85">
        <f t="shared" si="1"/>
        <v>16</v>
      </c>
      <c r="H28" s="85">
        <f>P28</f>
        <v>32</v>
      </c>
      <c r="I28" s="52">
        <v>20</v>
      </c>
      <c r="J28" s="42">
        <v>12</v>
      </c>
      <c r="K28" s="35"/>
      <c r="L28" s="36"/>
      <c r="M28" s="85"/>
      <c r="N28" s="84"/>
      <c r="O28" s="85"/>
      <c r="P28" s="30">
        <v>32</v>
      </c>
      <c r="Q28" s="37"/>
    </row>
    <row r="29" spans="1:17" ht="18.75" customHeight="1">
      <c r="A29" s="54" t="s">
        <v>65</v>
      </c>
      <c r="B29" s="44" t="s">
        <v>66</v>
      </c>
      <c r="C29" s="55"/>
      <c r="D29" s="89">
        <v>4</v>
      </c>
      <c r="E29" s="47"/>
      <c r="F29" s="48">
        <v>56</v>
      </c>
      <c r="G29" s="25">
        <v>11</v>
      </c>
      <c r="H29" s="85">
        <v>45</v>
      </c>
      <c r="I29" s="52">
        <v>10</v>
      </c>
      <c r="J29" s="43">
        <v>35</v>
      </c>
      <c r="K29" s="26"/>
      <c r="L29" s="88"/>
      <c r="M29" s="178"/>
      <c r="N29" s="177"/>
      <c r="O29" s="176">
        <v>45</v>
      </c>
      <c r="P29" s="175"/>
      <c r="Q29" s="27"/>
    </row>
    <row r="30" spans="1:17" ht="24.75" customHeight="1">
      <c r="A30" s="133" t="s">
        <v>93</v>
      </c>
      <c r="B30" s="132" t="s">
        <v>90</v>
      </c>
      <c r="C30" s="124"/>
      <c r="D30" s="59">
        <v>6</v>
      </c>
      <c r="E30" s="60"/>
      <c r="F30" s="67">
        <v>118</v>
      </c>
      <c r="G30" s="86">
        <f>F30-H30</f>
        <v>53</v>
      </c>
      <c r="H30" s="86">
        <f>M30+N30+O30+P30+Q30</f>
        <v>65</v>
      </c>
      <c r="I30" s="52">
        <f t="shared" si="2"/>
        <v>12</v>
      </c>
      <c r="J30" s="87">
        <v>53</v>
      </c>
      <c r="K30" s="35"/>
      <c r="L30" s="6"/>
      <c r="M30" s="85"/>
      <c r="N30" s="6"/>
      <c r="O30" s="85"/>
      <c r="P30" s="6"/>
      <c r="Q30" s="63">
        <v>65</v>
      </c>
    </row>
    <row r="31" spans="1:17" ht="18.75" customHeight="1" thickBot="1">
      <c r="A31" s="54" t="s">
        <v>94</v>
      </c>
      <c r="B31" s="57" t="s">
        <v>91</v>
      </c>
      <c r="C31" s="45"/>
      <c r="D31" s="46">
        <v>6</v>
      </c>
      <c r="E31" s="47"/>
      <c r="F31" s="6">
        <v>90</v>
      </c>
      <c r="G31" s="86">
        <f>F31-H31</f>
        <v>24</v>
      </c>
      <c r="H31" s="86">
        <f>M31+N31+O31+P31+Q31</f>
        <v>66</v>
      </c>
      <c r="I31" s="52">
        <f t="shared" si="2"/>
        <v>36</v>
      </c>
      <c r="J31" s="87">
        <v>30</v>
      </c>
      <c r="K31" s="61"/>
      <c r="L31" s="6"/>
      <c r="M31" s="86"/>
      <c r="N31" s="6"/>
      <c r="O31" s="86"/>
      <c r="P31" s="6"/>
      <c r="Q31" s="63">
        <v>66</v>
      </c>
    </row>
    <row r="32" spans="1:17" ht="27" customHeight="1" thickBot="1">
      <c r="A32" s="136" t="s">
        <v>96</v>
      </c>
      <c r="B32" s="137" t="s">
        <v>97</v>
      </c>
      <c r="C32" s="144"/>
      <c r="D32" s="145"/>
      <c r="E32" s="146"/>
      <c r="F32" s="143">
        <f>F33+F37</f>
        <v>516</v>
      </c>
      <c r="G32" s="143">
        <f>G33+G37</f>
        <v>177</v>
      </c>
      <c r="H32" s="143">
        <f>H33+H37</f>
        <v>344</v>
      </c>
      <c r="I32" s="143">
        <f>I33+I37</f>
        <v>170</v>
      </c>
      <c r="J32" s="143">
        <f>J33+J37</f>
        <v>161</v>
      </c>
      <c r="K32" s="148">
        <f>K35+K36+K39+K40</f>
        <v>1404</v>
      </c>
      <c r="L32" s="143">
        <f>L33</f>
        <v>137</v>
      </c>
      <c r="M32" s="149">
        <f>M33+M37</f>
        <v>156</v>
      </c>
      <c r="N32" s="143">
        <f>N33+N37</f>
        <v>266</v>
      </c>
      <c r="O32" s="149">
        <f>O33+O37</f>
        <v>382</v>
      </c>
      <c r="P32" s="173">
        <f>P33+P37</f>
        <v>419</v>
      </c>
      <c r="Q32" s="173">
        <f>Q33+Q37</f>
        <v>388</v>
      </c>
    </row>
    <row r="33" spans="1:17" ht="31.5" customHeight="1" thickBot="1">
      <c r="A33" s="150" t="s">
        <v>67</v>
      </c>
      <c r="B33" s="151" t="s">
        <v>68</v>
      </c>
      <c r="C33" s="152"/>
      <c r="D33" s="153"/>
      <c r="E33" s="154" t="s">
        <v>106</v>
      </c>
      <c r="F33" s="155">
        <f>F34</f>
        <v>226</v>
      </c>
      <c r="G33" s="156">
        <f>F33-H33</f>
        <v>75</v>
      </c>
      <c r="H33" s="155">
        <f>H34</f>
        <v>151</v>
      </c>
      <c r="I33" s="155">
        <f>I34</f>
        <v>76</v>
      </c>
      <c r="J33" s="155">
        <f>J34</f>
        <v>75</v>
      </c>
      <c r="K33" s="158">
        <f>K35+K36</f>
        <v>714</v>
      </c>
      <c r="L33" s="159">
        <f aca="true" t="shared" si="3" ref="L33:Q33">L34+L35+L36</f>
        <v>137</v>
      </c>
      <c r="M33" s="159">
        <f t="shared" si="3"/>
        <v>104</v>
      </c>
      <c r="N33" s="159">
        <f t="shared" si="3"/>
        <v>122</v>
      </c>
      <c r="O33" s="159">
        <f t="shared" si="3"/>
        <v>182</v>
      </c>
      <c r="P33" s="159">
        <f t="shared" si="3"/>
        <v>108</v>
      </c>
      <c r="Q33" s="159">
        <f t="shared" si="3"/>
        <v>212</v>
      </c>
    </row>
    <row r="34" spans="1:17" ht="29.25" customHeight="1">
      <c r="A34" s="56" t="s">
        <v>69</v>
      </c>
      <c r="B34" s="57" t="s">
        <v>70</v>
      </c>
      <c r="C34" s="58">
        <v>2.4</v>
      </c>
      <c r="D34" s="66"/>
      <c r="E34" s="60"/>
      <c r="F34" s="6">
        <v>226</v>
      </c>
      <c r="G34" s="86">
        <f>F34-H34</f>
        <v>75</v>
      </c>
      <c r="H34" s="86">
        <f>L34+M34+N34+O34</f>
        <v>151</v>
      </c>
      <c r="I34" s="86">
        <f>H34-J34</f>
        <v>76</v>
      </c>
      <c r="J34" s="87">
        <v>75</v>
      </c>
      <c r="K34" s="61"/>
      <c r="L34" s="6">
        <v>35</v>
      </c>
      <c r="M34" s="86">
        <v>26</v>
      </c>
      <c r="N34" s="6">
        <v>44</v>
      </c>
      <c r="O34" s="59">
        <v>46</v>
      </c>
      <c r="P34" s="62"/>
      <c r="Q34" s="63"/>
    </row>
    <row r="35" spans="1:17" ht="15">
      <c r="A35" s="49" t="s">
        <v>71</v>
      </c>
      <c r="B35" s="29" t="s">
        <v>72</v>
      </c>
      <c r="C35" s="38"/>
      <c r="D35" s="31"/>
      <c r="E35" s="40"/>
      <c r="F35" s="33"/>
      <c r="G35" s="52"/>
      <c r="H35" s="85"/>
      <c r="I35" s="85"/>
      <c r="J35" s="5"/>
      <c r="K35" s="68">
        <f>L35+M35+N35+O35+P35+Q35</f>
        <v>320</v>
      </c>
      <c r="L35" s="84">
        <v>102</v>
      </c>
      <c r="M35" s="85">
        <v>78</v>
      </c>
      <c r="N35" s="84">
        <v>78</v>
      </c>
      <c r="O35" s="39">
        <v>36</v>
      </c>
      <c r="P35" s="245">
        <v>26</v>
      </c>
      <c r="Q35" s="69"/>
    </row>
    <row r="36" spans="1:17" ht="14.25" customHeight="1" thickBot="1">
      <c r="A36" s="70" t="s">
        <v>73</v>
      </c>
      <c r="B36" s="71" t="s">
        <v>74</v>
      </c>
      <c r="C36" s="72"/>
      <c r="D36" s="73"/>
      <c r="E36" s="64"/>
      <c r="F36" s="74"/>
      <c r="G36" s="65"/>
      <c r="H36" s="75"/>
      <c r="I36" s="75"/>
      <c r="J36" s="76"/>
      <c r="K36" s="68">
        <f>L36+M36+N36+O36+P36+Q36</f>
        <v>394</v>
      </c>
      <c r="L36" s="77"/>
      <c r="M36" s="75"/>
      <c r="N36" s="77"/>
      <c r="O36" s="75">
        <v>100</v>
      </c>
      <c r="P36" s="245">
        <v>82</v>
      </c>
      <c r="Q36" s="244">
        <v>212</v>
      </c>
    </row>
    <row r="37" spans="1:18" ht="27.75" customHeight="1" thickBot="1">
      <c r="A37" s="161" t="s">
        <v>75</v>
      </c>
      <c r="B37" s="151" t="s">
        <v>76</v>
      </c>
      <c r="C37" s="152"/>
      <c r="D37" s="153"/>
      <c r="E37" s="154" t="s">
        <v>106</v>
      </c>
      <c r="F37" s="155">
        <f>F38</f>
        <v>290</v>
      </c>
      <c r="G37" s="156">
        <v>102</v>
      </c>
      <c r="H37" s="155">
        <f>H38</f>
        <v>193</v>
      </c>
      <c r="I37" s="155">
        <v>94</v>
      </c>
      <c r="J37" s="157">
        <f>J38</f>
        <v>86</v>
      </c>
      <c r="K37" s="162">
        <f>K39+K40</f>
        <v>690</v>
      </c>
      <c r="L37" s="162"/>
      <c r="M37" s="160">
        <f>M38+M39+M40</f>
        <v>52</v>
      </c>
      <c r="N37" s="160">
        <f>N38+N39+N40</f>
        <v>144</v>
      </c>
      <c r="O37" s="160">
        <f>O38+O39+O40</f>
        <v>200</v>
      </c>
      <c r="P37" s="160">
        <f>P38+P39+P40</f>
        <v>311</v>
      </c>
      <c r="Q37" s="160">
        <f>Q38+Q39+Q40</f>
        <v>176</v>
      </c>
      <c r="R37" s="129"/>
    </row>
    <row r="38" spans="1:17" ht="24.75" customHeight="1">
      <c r="A38" s="56" t="s">
        <v>77</v>
      </c>
      <c r="B38" s="57" t="s">
        <v>78</v>
      </c>
      <c r="C38" s="58">
        <v>5</v>
      </c>
      <c r="D38" s="66"/>
      <c r="E38" s="60"/>
      <c r="F38" s="6">
        <v>290</v>
      </c>
      <c r="G38" s="67">
        <f>F38-H38</f>
        <v>97</v>
      </c>
      <c r="H38" s="86">
        <f>M38+N38+O38+P38</f>
        <v>193</v>
      </c>
      <c r="I38" s="86">
        <f>H38-J38</f>
        <v>107</v>
      </c>
      <c r="J38" s="87">
        <v>86</v>
      </c>
      <c r="K38" s="61"/>
      <c r="L38" s="62">
        <f>+L41</f>
        <v>0</v>
      </c>
      <c r="M38" s="59">
        <v>16</v>
      </c>
      <c r="N38" s="58">
        <v>40</v>
      </c>
      <c r="O38" s="86">
        <v>52</v>
      </c>
      <c r="P38" s="6">
        <v>85</v>
      </c>
      <c r="Q38" s="174"/>
    </row>
    <row r="39" spans="1:17" ht="12" customHeight="1">
      <c r="A39" s="78" t="s">
        <v>79</v>
      </c>
      <c r="B39" s="57" t="s">
        <v>72</v>
      </c>
      <c r="C39" s="79"/>
      <c r="D39" s="66"/>
      <c r="E39" s="60"/>
      <c r="F39" s="67"/>
      <c r="G39" s="80"/>
      <c r="H39" s="86"/>
      <c r="I39" s="86"/>
      <c r="J39" s="7"/>
      <c r="K39" s="81">
        <f>M39+N39+O39+P39+Q39</f>
        <v>410</v>
      </c>
      <c r="L39" s="62">
        <f>$L$12</f>
        <v>36</v>
      </c>
      <c r="M39" s="59">
        <v>36</v>
      </c>
      <c r="N39" s="58">
        <v>104</v>
      </c>
      <c r="O39" s="86">
        <v>90</v>
      </c>
      <c r="P39" s="245">
        <v>132</v>
      </c>
      <c r="Q39" s="241">
        <v>48</v>
      </c>
    </row>
    <row r="40" spans="1:17" ht="14.25" customHeight="1" thickBot="1">
      <c r="A40" s="70" t="s">
        <v>80</v>
      </c>
      <c r="B40" s="71" t="s">
        <v>74</v>
      </c>
      <c r="C40" s="72"/>
      <c r="D40" s="73"/>
      <c r="E40" s="64"/>
      <c r="F40" s="74"/>
      <c r="G40" s="65"/>
      <c r="H40" s="75"/>
      <c r="I40" s="75"/>
      <c r="J40" s="76"/>
      <c r="K40" s="81">
        <f>M40+N40+O40+P40+Q40</f>
        <v>280</v>
      </c>
      <c r="L40" s="77"/>
      <c r="M40" s="75"/>
      <c r="N40" s="77"/>
      <c r="O40" s="75">
        <v>58</v>
      </c>
      <c r="P40" s="245">
        <v>94</v>
      </c>
      <c r="Q40" s="241">
        <v>128</v>
      </c>
    </row>
    <row r="41" spans="1:17" ht="13.5" customHeight="1" thickBot="1">
      <c r="A41" s="161" t="s">
        <v>81</v>
      </c>
      <c r="B41" s="151" t="s">
        <v>39</v>
      </c>
      <c r="C41" s="163">
        <v>4</v>
      </c>
      <c r="D41" s="164">
        <v>5</v>
      </c>
      <c r="E41" s="165"/>
      <c r="F41" s="166">
        <v>80</v>
      </c>
      <c r="G41" s="167">
        <f>F41-H41</f>
        <v>40</v>
      </c>
      <c r="H41" s="167">
        <f>O41+P41</f>
        <v>40</v>
      </c>
      <c r="I41" s="167"/>
      <c r="J41" s="168">
        <v>40</v>
      </c>
      <c r="K41" s="169"/>
      <c r="L41" s="170"/>
      <c r="M41" s="171"/>
      <c r="N41" s="170"/>
      <c r="O41" s="172">
        <v>26</v>
      </c>
      <c r="P41" s="166">
        <v>14</v>
      </c>
      <c r="Q41" s="180"/>
    </row>
    <row r="42" spans="1:17" ht="16.5" customHeight="1" thickBot="1">
      <c r="A42" s="291" t="s">
        <v>82</v>
      </c>
      <c r="B42" s="292"/>
      <c r="C42" s="126"/>
      <c r="D42" s="130"/>
      <c r="E42" s="131"/>
      <c r="F42" s="128">
        <f aca="true" t="shared" si="4" ref="F42:K42">F9+F23+F32+F41</f>
        <v>1080</v>
      </c>
      <c r="G42" s="128">
        <f t="shared" si="4"/>
        <v>365</v>
      </c>
      <c r="H42" s="243">
        <f>H9+H23+H32+H41</f>
        <v>2772</v>
      </c>
      <c r="I42" s="128">
        <f t="shared" si="4"/>
        <v>2155</v>
      </c>
      <c r="J42" s="128">
        <f t="shared" si="4"/>
        <v>604</v>
      </c>
      <c r="K42" s="128">
        <f t="shared" si="4"/>
        <v>1404</v>
      </c>
      <c r="L42" s="247">
        <f aca="true" t="shared" si="5" ref="L42:Q42">L9+L23+L32+L41</f>
        <v>612</v>
      </c>
      <c r="M42" s="247">
        <f t="shared" si="5"/>
        <v>828</v>
      </c>
      <c r="N42" s="247">
        <f t="shared" si="5"/>
        <v>612</v>
      </c>
      <c r="O42" s="247">
        <f t="shared" si="5"/>
        <v>792</v>
      </c>
      <c r="P42" s="247">
        <f t="shared" si="5"/>
        <v>612</v>
      </c>
      <c r="Q42" s="247">
        <f t="shared" si="5"/>
        <v>720</v>
      </c>
    </row>
    <row r="43" spans="1:17" ht="17.25" customHeight="1" thickBot="1">
      <c r="A43" s="293" t="s">
        <v>83</v>
      </c>
      <c r="B43" s="294"/>
      <c r="C43" s="82"/>
      <c r="D43" s="83"/>
      <c r="E43" s="5"/>
      <c r="F43" s="84"/>
      <c r="G43" s="85"/>
      <c r="H43" s="25"/>
      <c r="I43" s="25"/>
      <c r="J43" s="123"/>
      <c r="K43" s="26"/>
      <c r="L43" s="23">
        <v>36</v>
      </c>
      <c r="M43" s="24">
        <v>36</v>
      </c>
      <c r="N43" s="23">
        <v>36</v>
      </c>
      <c r="O43" s="24">
        <v>36</v>
      </c>
      <c r="P43" s="23">
        <v>36</v>
      </c>
      <c r="Q43" s="125">
        <v>36</v>
      </c>
    </row>
    <row r="44" spans="1:17" ht="15">
      <c r="A44" s="295" t="s">
        <v>153</v>
      </c>
      <c r="B44" s="296"/>
      <c r="C44" s="296"/>
      <c r="D44" s="296"/>
      <c r="E44" s="296"/>
      <c r="F44" s="296"/>
      <c r="G44" s="296"/>
      <c r="H44" s="290" t="s">
        <v>82</v>
      </c>
      <c r="I44" s="290" t="s">
        <v>84</v>
      </c>
      <c r="J44" s="290"/>
      <c r="K44" s="290"/>
      <c r="L44" s="248">
        <f aca="true" t="shared" si="6" ref="L44:Q44">L9+L23+L34+L38+L41</f>
        <v>510</v>
      </c>
      <c r="M44" s="248">
        <f t="shared" si="6"/>
        <v>714</v>
      </c>
      <c r="N44" s="248">
        <f t="shared" si="6"/>
        <v>430</v>
      </c>
      <c r="O44" s="248">
        <f t="shared" si="6"/>
        <v>508</v>
      </c>
      <c r="P44" s="248">
        <f t="shared" si="6"/>
        <v>278</v>
      </c>
      <c r="Q44" s="248">
        <f t="shared" si="6"/>
        <v>332</v>
      </c>
    </row>
    <row r="45" spans="1:17" ht="15">
      <c r="A45" s="297"/>
      <c r="B45" s="298"/>
      <c r="C45" s="298"/>
      <c r="D45" s="298"/>
      <c r="E45" s="298"/>
      <c r="F45" s="298"/>
      <c r="G45" s="298"/>
      <c r="H45" s="290"/>
      <c r="I45" s="290" t="s">
        <v>85</v>
      </c>
      <c r="J45" s="290"/>
      <c r="K45" s="290"/>
      <c r="L45" s="127">
        <v>102</v>
      </c>
      <c r="M45" s="127">
        <f aca="true" t="shared" si="7" ref="L45:Q46">M35+M39</f>
        <v>114</v>
      </c>
      <c r="N45" s="127">
        <f t="shared" si="7"/>
        <v>182</v>
      </c>
      <c r="O45" s="127">
        <f t="shared" si="7"/>
        <v>126</v>
      </c>
      <c r="P45" s="127">
        <f t="shared" si="7"/>
        <v>158</v>
      </c>
      <c r="Q45" s="127">
        <f t="shared" si="7"/>
        <v>48</v>
      </c>
    </row>
    <row r="46" spans="1:17" ht="15">
      <c r="A46" s="297"/>
      <c r="B46" s="298"/>
      <c r="C46" s="298"/>
      <c r="D46" s="298"/>
      <c r="E46" s="298"/>
      <c r="F46" s="298"/>
      <c r="G46" s="298"/>
      <c r="H46" s="290"/>
      <c r="I46" s="290" t="s">
        <v>86</v>
      </c>
      <c r="J46" s="290"/>
      <c r="K46" s="290"/>
      <c r="L46" s="127">
        <f t="shared" si="7"/>
        <v>0</v>
      </c>
      <c r="M46" s="127">
        <f t="shared" si="7"/>
        <v>0</v>
      </c>
      <c r="N46" s="127">
        <f t="shared" si="7"/>
        <v>0</v>
      </c>
      <c r="O46" s="127">
        <f t="shared" si="7"/>
        <v>158</v>
      </c>
      <c r="P46" s="127">
        <f t="shared" si="7"/>
        <v>176</v>
      </c>
      <c r="Q46" s="127">
        <f t="shared" si="7"/>
        <v>340</v>
      </c>
    </row>
    <row r="47" spans="1:17" ht="15">
      <c r="A47" s="297"/>
      <c r="B47" s="298"/>
      <c r="C47" s="298"/>
      <c r="D47" s="298"/>
      <c r="E47" s="298"/>
      <c r="F47" s="298"/>
      <c r="G47" s="298"/>
      <c r="H47" s="290"/>
      <c r="I47" s="290" t="s">
        <v>87</v>
      </c>
      <c r="J47" s="290"/>
      <c r="K47" s="290"/>
      <c r="L47" s="127"/>
      <c r="M47" s="127"/>
      <c r="N47" s="127"/>
      <c r="O47" s="127">
        <v>1</v>
      </c>
      <c r="P47" s="127"/>
      <c r="Q47" s="127">
        <v>3</v>
      </c>
    </row>
    <row r="48" spans="1:17" ht="15">
      <c r="A48" s="297"/>
      <c r="B48" s="298"/>
      <c r="C48" s="298"/>
      <c r="D48" s="298"/>
      <c r="E48" s="298"/>
      <c r="F48" s="298"/>
      <c r="G48" s="298"/>
      <c r="H48" s="290"/>
      <c r="I48" s="290" t="s">
        <v>88</v>
      </c>
      <c r="J48" s="290"/>
      <c r="K48" s="290"/>
      <c r="L48" s="127"/>
      <c r="M48" s="127">
        <v>6</v>
      </c>
      <c r="N48" s="127"/>
      <c r="O48" s="127">
        <v>4</v>
      </c>
      <c r="P48" s="127">
        <v>2</v>
      </c>
      <c r="Q48" s="127">
        <v>3</v>
      </c>
    </row>
    <row r="49" spans="1:17" ht="15.75" thickBot="1">
      <c r="A49" s="299"/>
      <c r="B49" s="300"/>
      <c r="C49" s="300"/>
      <c r="D49" s="300"/>
      <c r="E49" s="300"/>
      <c r="F49" s="300"/>
      <c r="G49" s="300"/>
      <c r="H49" s="290"/>
      <c r="I49" s="290" t="s">
        <v>89</v>
      </c>
      <c r="J49" s="290"/>
      <c r="K49" s="290"/>
      <c r="L49" s="127"/>
      <c r="M49" s="127">
        <v>2</v>
      </c>
      <c r="N49" s="127"/>
      <c r="O49" s="127">
        <v>1</v>
      </c>
      <c r="P49" s="127">
        <v>1</v>
      </c>
      <c r="Q49" s="127">
        <v>1</v>
      </c>
    </row>
    <row r="51" ht="15">
      <c r="B51" t="s">
        <v>103</v>
      </c>
    </row>
  </sheetData>
  <sheetProtection/>
  <mergeCells count="26">
    <mergeCell ref="I49:K49"/>
    <mergeCell ref="A42:B42"/>
    <mergeCell ref="A43:B43"/>
    <mergeCell ref="A44:G49"/>
    <mergeCell ref="H44:H49"/>
    <mergeCell ref="I44:K44"/>
    <mergeCell ref="I45:K45"/>
    <mergeCell ref="I46:K46"/>
    <mergeCell ref="I47:K47"/>
    <mergeCell ref="I48:K48"/>
    <mergeCell ref="I6:I7"/>
    <mergeCell ref="J6:J7"/>
    <mergeCell ref="A3:A7"/>
    <mergeCell ref="B3:B7"/>
    <mergeCell ref="C3:E6"/>
    <mergeCell ref="F3:J3"/>
    <mergeCell ref="L3:Q3"/>
    <mergeCell ref="F4:F7"/>
    <mergeCell ref="G4:G7"/>
    <mergeCell ref="H4:J4"/>
    <mergeCell ref="L4:M4"/>
    <mergeCell ref="N4:O4"/>
    <mergeCell ref="P4:Q4"/>
    <mergeCell ref="K3:K7"/>
    <mergeCell ref="H5:H7"/>
    <mergeCell ref="I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19.00390625" style="0" customWidth="1"/>
    <col min="3" max="3" width="17.28125" style="0" customWidth="1"/>
    <col min="4" max="4" width="20.8515625" style="0" customWidth="1"/>
    <col min="5" max="5" width="17.8515625" style="0" customWidth="1"/>
    <col min="6" max="6" width="19.00390625" style="0" customWidth="1"/>
    <col min="7" max="7" width="12.421875" style="0" customWidth="1"/>
  </cols>
  <sheetData>
    <row r="1" spans="1:8" ht="15">
      <c r="A1" s="301" t="s">
        <v>109</v>
      </c>
      <c r="B1" s="302"/>
      <c r="C1" s="302"/>
      <c r="D1" s="302"/>
      <c r="E1" s="302"/>
      <c r="F1" s="302"/>
      <c r="G1" s="302"/>
      <c r="H1" s="302"/>
    </row>
    <row r="2" spans="1:8" ht="15">
      <c r="A2" s="181"/>
      <c r="B2" s="181"/>
      <c r="C2" s="181"/>
      <c r="D2" s="181"/>
      <c r="E2" s="181"/>
      <c r="F2" s="181"/>
      <c r="G2" s="181"/>
      <c r="H2" s="181"/>
    </row>
    <row r="3" spans="1:8" ht="15">
      <c r="A3" s="181"/>
      <c r="B3" s="181"/>
      <c r="C3" s="181"/>
      <c r="D3" s="181"/>
      <c r="E3" s="181"/>
      <c r="F3" s="181"/>
      <c r="G3" s="181"/>
      <c r="H3" s="181"/>
    </row>
    <row r="4" spans="1:8" ht="15.75" thickBot="1">
      <c r="A4" s="181"/>
      <c r="B4" s="181"/>
      <c r="C4" s="181"/>
      <c r="D4" s="181"/>
      <c r="E4" s="181"/>
      <c r="F4" s="181"/>
      <c r="G4" s="181"/>
      <c r="H4" s="181"/>
    </row>
    <row r="5" spans="1:8" ht="63">
      <c r="A5" s="182" t="s">
        <v>110</v>
      </c>
      <c r="B5" s="183" t="s">
        <v>111</v>
      </c>
      <c r="C5" s="183" t="s">
        <v>72</v>
      </c>
      <c r="D5" s="183" t="s">
        <v>112</v>
      </c>
      <c r="E5" s="183" t="s">
        <v>113</v>
      </c>
      <c r="F5" s="183" t="s">
        <v>114</v>
      </c>
      <c r="G5" s="183" t="s">
        <v>115</v>
      </c>
      <c r="H5" s="184" t="s">
        <v>82</v>
      </c>
    </row>
    <row r="6" spans="1:8" ht="15.75">
      <c r="A6" s="185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7">
        <v>8</v>
      </c>
    </row>
    <row r="7" spans="1:8" ht="15.75">
      <c r="A7" s="188" t="s">
        <v>10</v>
      </c>
      <c r="B7" s="189">
        <v>34</v>
      </c>
      <c r="C7" s="189">
        <v>6</v>
      </c>
      <c r="D7" s="189"/>
      <c r="E7" s="190">
        <v>1</v>
      </c>
      <c r="F7" s="190"/>
      <c r="G7" s="189">
        <v>11</v>
      </c>
      <c r="H7" s="191">
        <v>52</v>
      </c>
    </row>
    <row r="8" spans="1:8" ht="15.75">
      <c r="A8" s="188" t="s">
        <v>11</v>
      </c>
      <c r="B8" s="189">
        <v>26</v>
      </c>
      <c r="C8" s="189">
        <v>9</v>
      </c>
      <c r="D8" s="189">
        <v>4</v>
      </c>
      <c r="E8" s="190">
        <v>2</v>
      </c>
      <c r="F8" s="190"/>
      <c r="G8" s="189">
        <v>11</v>
      </c>
      <c r="H8" s="191">
        <v>52</v>
      </c>
    </row>
    <row r="9" spans="1:8" ht="15.75">
      <c r="A9" s="188" t="s">
        <v>12</v>
      </c>
      <c r="B9" s="192">
        <v>17</v>
      </c>
      <c r="C9" s="192">
        <v>5</v>
      </c>
      <c r="D9" s="192">
        <v>15</v>
      </c>
      <c r="E9" s="193">
        <v>2</v>
      </c>
      <c r="F9" s="193">
        <v>2</v>
      </c>
      <c r="G9" s="192">
        <v>2</v>
      </c>
      <c r="H9" s="191">
        <v>43</v>
      </c>
    </row>
    <row r="10" spans="1:8" ht="16.5" thickBot="1">
      <c r="A10" s="194" t="s">
        <v>82</v>
      </c>
      <c r="B10" s="195">
        <v>77</v>
      </c>
      <c r="C10" s="195">
        <v>20</v>
      </c>
      <c r="D10" s="195">
        <v>19</v>
      </c>
      <c r="E10" s="195">
        <v>5</v>
      </c>
      <c r="F10" s="195">
        <v>2</v>
      </c>
      <c r="G10" s="195">
        <v>24</v>
      </c>
      <c r="H10" s="196">
        <v>147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zoomScale="80" zoomScaleNormal="80" zoomScalePageLayoutView="0" workbookViewId="0" topLeftCell="A15">
      <selection activeCell="O32" sqref="O32"/>
    </sheetView>
  </sheetViews>
  <sheetFormatPr defaultColWidth="9.140625" defaultRowHeight="15"/>
  <cols>
    <col min="1" max="1" width="8.00390625" style="0" customWidth="1"/>
    <col min="2" max="2" width="4.140625" style="0" customWidth="1"/>
    <col min="3" max="3" width="4.28125" style="0" customWidth="1"/>
    <col min="4" max="4" width="4.57421875" style="0" customWidth="1"/>
    <col min="5" max="5" width="4.140625" style="0" customWidth="1"/>
    <col min="6" max="7" width="4.28125" style="0" customWidth="1"/>
    <col min="8" max="8" width="4.421875" style="0" customWidth="1"/>
    <col min="9" max="9" width="4.00390625" style="0" customWidth="1"/>
    <col min="10" max="10" width="4.57421875" style="0" customWidth="1"/>
    <col min="11" max="11" width="5.140625" style="0" customWidth="1"/>
    <col min="12" max="12" width="4.57421875" style="0" customWidth="1"/>
    <col min="13" max="14" width="5.421875" style="0" customWidth="1"/>
    <col min="15" max="15" width="5.7109375" style="0" customWidth="1"/>
    <col min="16" max="16" width="4.8515625" style="0" customWidth="1"/>
    <col min="17" max="17" width="5.00390625" style="0" customWidth="1"/>
    <col min="18" max="18" width="4.8515625" style="0" customWidth="1"/>
    <col min="19" max="19" width="4.28125" style="0" customWidth="1"/>
    <col min="20" max="20" width="5.421875" style="0" customWidth="1"/>
    <col min="21" max="21" width="4.7109375" style="0" customWidth="1"/>
    <col min="22" max="22" width="4.8515625" style="0" customWidth="1"/>
    <col min="23" max="23" width="4.7109375" style="0" customWidth="1"/>
    <col min="24" max="24" width="4.421875" style="0" customWidth="1"/>
    <col min="25" max="27" width="4.7109375" style="0" customWidth="1"/>
  </cols>
  <sheetData>
    <row r="1" spans="1:27" ht="47.25" customHeight="1" thickBot="1">
      <c r="A1" s="321" t="s">
        <v>138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</row>
    <row r="2" spans="1:27" ht="3" customHeight="1" hidden="1" thickBo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</row>
    <row r="3" spans="1:27" ht="14.25" customHeight="1" hidden="1" thickBot="1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</row>
    <row r="4" spans="1:27" ht="15.75" hidden="1" thickBot="1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</row>
    <row r="5" spans="1:27" ht="19.5" hidden="1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19.5" thickBot="1">
      <c r="A6" s="319" t="s">
        <v>116</v>
      </c>
      <c r="B6" s="303" t="s">
        <v>117</v>
      </c>
      <c r="C6" s="304"/>
      <c r="D6" s="304"/>
      <c r="E6" s="305"/>
      <c r="F6" s="303" t="s">
        <v>118</v>
      </c>
      <c r="G6" s="304"/>
      <c r="H6" s="304"/>
      <c r="I6" s="306"/>
      <c r="J6" s="307" t="s">
        <v>119</v>
      </c>
      <c r="K6" s="304"/>
      <c r="L6" s="304"/>
      <c r="M6" s="305"/>
      <c r="N6" s="303" t="s">
        <v>120</v>
      </c>
      <c r="O6" s="304"/>
      <c r="P6" s="304"/>
      <c r="Q6" s="304"/>
      <c r="R6" s="306"/>
      <c r="S6" s="307" t="s">
        <v>121</v>
      </c>
      <c r="T6" s="304"/>
      <c r="U6" s="304"/>
      <c r="V6" s="304"/>
      <c r="W6" s="305"/>
      <c r="X6" s="303" t="s">
        <v>122</v>
      </c>
      <c r="Y6" s="304"/>
      <c r="Z6" s="304"/>
      <c r="AA6" s="306"/>
    </row>
    <row r="7" spans="1:27" ht="18.75">
      <c r="A7" s="320"/>
      <c r="B7" s="199">
        <v>1</v>
      </c>
      <c r="C7" s="200">
        <v>2</v>
      </c>
      <c r="D7" s="200">
        <v>3</v>
      </c>
      <c r="E7" s="201">
        <v>4</v>
      </c>
      <c r="F7" s="199">
        <v>5</v>
      </c>
      <c r="G7" s="200">
        <v>6</v>
      </c>
      <c r="H7" s="200">
        <v>7</v>
      </c>
      <c r="I7" s="202">
        <v>8</v>
      </c>
      <c r="J7" s="203">
        <v>9</v>
      </c>
      <c r="K7" s="200">
        <v>10</v>
      </c>
      <c r="L7" s="200">
        <v>11</v>
      </c>
      <c r="M7" s="201">
        <v>12</v>
      </c>
      <c r="N7" s="199">
        <v>13</v>
      </c>
      <c r="O7" s="200">
        <v>14</v>
      </c>
      <c r="P7" s="200">
        <v>15</v>
      </c>
      <c r="Q7" s="200">
        <v>16</v>
      </c>
      <c r="R7" s="202">
        <v>17</v>
      </c>
      <c r="S7" s="203">
        <v>18</v>
      </c>
      <c r="T7" s="200">
        <v>19</v>
      </c>
      <c r="U7" s="200">
        <v>20</v>
      </c>
      <c r="V7" s="200">
        <v>21</v>
      </c>
      <c r="W7" s="201">
        <v>22</v>
      </c>
      <c r="X7" s="199">
        <v>23</v>
      </c>
      <c r="Y7" s="200">
        <v>24</v>
      </c>
      <c r="Z7" s="200">
        <v>25</v>
      </c>
      <c r="AA7" s="202">
        <v>26</v>
      </c>
    </row>
    <row r="8" spans="1:27" ht="19.5" thickBot="1">
      <c r="A8" s="313"/>
      <c r="B8" s="204">
        <v>1</v>
      </c>
      <c r="C8" s="205">
        <v>2</v>
      </c>
      <c r="D8" s="205">
        <v>3</v>
      </c>
      <c r="E8" s="206">
        <v>4</v>
      </c>
      <c r="F8" s="204">
        <v>5</v>
      </c>
      <c r="G8" s="205">
        <v>6</v>
      </c>
      <c r="H8" s="205">
        <v>7</v>
      </c>
      <c r="I8" s="207">
        <v>8</v>
      </c>
      <c r="J8" s="208">
        <v>9</v>
      </c>
      <c r="K8" s="205">
        <v>10</v>
      </c>
      <c r="L8" s="205">
        <v>11</v>
      </c>
      <c r="M8" s="206">
        <v>12</v>
      </c>
      <c r="N8" s="204">
        <v>13</v>
      </c>
      <c r="O8" s="205">
        <v>14</v>
      </c>
      <c r="P8" s="205">
        <v>15</v>
      </c>
      <c r="Q8" s="205">
        <v>16</v>
      </c>
      <c r="R8" s="207">
        <v>17</v>
      </c>
      <c r="S8" s="208">
        <v>1</v>
      </c>
      <c r="T8" s="205">
        <v>2</v>
      </c>
      <c r="U8" s="205">
        <v>1</v>
      </c>
      <c r="V8" s="205">
        <v>2</v>
      </c>
      <c r="W8" s="206">
        <v>3</v>
      </c>
      <c r="X8" s="204">
        <v>4</v>
      </c>
      <c r="Y8" s="205">
        <v>5</v>
      </c>
      <c r="Z8" s="205">
        <v>6</v>
      </c>
      <c r="AA8" s="207">
        <v>7</v>
      </c>
    </row>
    <row r="9" spans="1:27" ht="18.75">
      <c r="A9" s="312" t="s">
        <v>10</v>
      </c>
      <c r="B9" s="209" t="s">
        <v>123</v>
      </c>
      <c r="C9" s="210" t="s">
        <v>123</v>
      </c>
      <c r="D9" s="210" t="s">
        <v>123</v>
      </c>
      <c r="E9" s="211" t="s">
        <v>123</v>
      </c>
      <c r="F9" s="212" t="s">
        <v>123</v>
      </c>
      <c r="G9" s="210" t="s">
        <v>123</v>
      </c>
      <c r="H9" s="210" t="s">
        <v>123</v>
      </c>
      <c r="I9" s="213" t="s">
        <v>123</v>
      </c>
      <c r="J9" s="209" t="s">
        <v>123</v>
      </c>
      <c r="K9" s="210" t="s">
        <v>123</v>
      </c>
      <c r="L9" s="210" t="s">
        <v>123</v>
      </c>
      <c r="M9" s="211" t="s">
        <v>123</v>
      </c>
      <c r="N9" s="212" t="s">
        <v>123</v>
      </c>
      <c r="O9" s="210" t="s">
        <v>123</v>
      </c>
      <c r="P9" s="210" t="s">
        <v>123</v>
      </c>
      <c r="Q9" s="210" t="s">
        <v>123</v>
      </c>
      <c r="R9" s="213" t="s">
        <v>123</v>
      </c>
      <c r="S9" s="214" t="s">
        <v>124</v>
      </c>
      <c r="T9" s="210" t="s">
        <v>124</v>
      </c>
      <c r="U9" s="209" t="s">
        <v>123</v>
      </c>
      <c r="V9" s="209" t="s">
        <v>123</v>
      </c>
      <c r="W9" s="211" t="s">
        <v>123</v>
      </c>
      <c r="X9" s="212" t="s">
        <v>123</v>
      </c>
      <c r="Y9" s="210" t="s">
        <v>123</v>
      </c>
      <c r="Z9" s="210" t="s">
        <v>123</v>
      </c>
      <c r="AA9" s="213" t="s">
        <v>123</v>
      </c>
    </row>
    <row r="10" spans="1:27" ht="18.75">
      <c r="A10" s="313"/>
      <c r="B10" s="215" t="s">
        <v>125</v>
      </c>
      <c r="C10" s="216" t="s">
        <v>125</v>
      </c>
      <c r="D10" s="216" t="s">
        <v>125</v>
      </c>
      <c r="E10" s="217" t="s">
        <v>125</v>
      </c>
      <c r="F10" s="218" t="s">
        <v>125</v>
      </c>
      <c r="G10" s="216" t="s">
        <v>125</v>
      </c>
      <c r="H10" s="216" t="s">
        <v>125</v>
      </c>
      <c r="I10" s="219" t="s">
        <v>125</v>
      </c>
      <c r="J10" s="215" t="s">
        <v>125</v>
      </c>
      <c r="K10" s="216" t="s">
        <v>125</v>
      </c>
      <c r="L10" s="216" t="s">
        <v>125</v>
      </c>
      <c r="M10" s="217" t="s">
        <v>125</v>
      </c>
      <c r="N10" s="218" t="s">
        <v>125</v>
      </c>
      <c r="O10" s="216" t="s">
        <v>125</v>
      </c>
      <c r="P10" s="216" t="s">
        <v>125</v>
      </c>
      <c r="Q10" s="216" t="s">
        <v>125</v>
      </c>
      <c r="R10" s="219" t="s">
        <v>125</v>
      </c>
      <c r="S10" s="220" t="s">
        <v>124</v>
      </c>
      <c r="T10" s="216" t="s">
        <v>124</v>
      </c>
      <c r="U10" s="215" t="s">
        <v>125</v>
      </c>
      <c r="V10" s="215" t="s">
        <v>125</v>
      </c>
      <c r="W10" s="217" t="s">
        <v>125</v>
      </c>
      <c r="X10" s="218" t="s">
        <v>125</v>
      </c>
      <c r="Y10" s="216" t="s">
        <v>125</v>
      </c>
      <c r="Z10" s="216" t="s">
        <v>125</v>
      </c>
      <c r="AA10" s="219" t="s">
        <v>125</v>
      </c>
    </row>
    <row r="11" spans="1:27" ht="18.75">
      <c r="A11" s="312" t="s">
        <v>11</v>
      </c>
      <c r="B11" s="209" t="s">
        <v>123</v>
      </c>
      <c r="C11" s="210" t="s">
        <v>123</v>
      </c>
      <c r="D11" s="210" t="s">
        <v>123</v>
      </c>
      <c r="E11" s="211" t="s">
        <v>123</v>
      </c>
      <c r="F11" s="212" t="s">
        <v>123</v>
      </c>
      <c r="G11" s="210" t="s">
        <v>123</v>
      </c>
      <c r="H11" s="210" t="s">
        <v>123</v>
      </c>
      <c r="I11" s="213" t="s">
        <v>123</v>
      </c>
      <c r="J11" s="209" t="s">
        <v>123</v>
      </c>
      <c r="K11" s="210" t="s">
        <v>123</v>
      </c>
      <c r="L11" s="210" t="s">
        <v>123</v>
      </c>
      <c r="M11" s="211" t="s">
        <v>123</v>
      </c>
      <c r="N11" s="212" t="s">
        <v>123</v>
      </c>
      <c r="O11" s="210" t="s">
        <v>123</v>
      </c>
      <c r="P11" s="210" t="s">
        <v>123</v>
      </c>
      <c r="Q11" s="210" t="s">
        <v>123</v>
      </c>
      <c r="R11" s="213" t="s">
        <v>123</v>
      </c>
      <c r="S11" s="221" t="s">
        <v>124</v>
      </c>
      <c r="T11" s="222" t="s">
        <v>124</v>
      </c>
      <c r="U11" s="209" t="s">
        <v>123</v>
      </c>
      <c r="V11" s="209" t="s">
        <v>123</v>
      </c>
      <c r="W11" s="211" t="s">
        <v>123</v>
      </c>
      <c r="X11" s="212" t="s">
        <v>123</v>
      </c>
      <c r="Y11" s="210" t="s">
        <v>123</v>
      </c>
      <c r="Z11" s="210" t="s">
        <v>123</v>
      </c>
      <c r="AA11" s="213" t="s">
        <v>123</v>
      </c>
    </row>
    <row r="12" spans="1:27" ht="18.75">
      <c r="A12" s="313"/>
      <c r="B12" s="215" t="s">
        <v>125</v>
      </c>
      <c r="C12" s="216" t="s">
        <v>125</v>
      </c>
      <c r="D12" s="216" t="s">
        <v>125</v>
      </c>
      <c r="E12" s="217" t="s">
        <v>125</v>
      </c>
      <c r="F12" s="218" t="s">
        <v>125</v>
      </c>
      <c r="G12" s="216" t="s">
        <v>125</v>
      </c>
      <c r="H12" s="216" t="s">
        <v>125</v>
      </c>
      <c r="I12" s="219" t="s">
        <v>125</v>
      </c>
      <c r="J12" s="215" t="s">
        <v>125</v>
      </c>
      <c r="K12" s="216" t="s">
        <v>125</v>
      </c>
      <c r="L12" s="216" t="s">
        <v>125</v>
      </c>
      <c r="M12" s="217" t="s">
        <v>125</v>
      </c>
      <c r="N12" s="218" t="s">
        <v>125</v>
      </c>
      <c r="O12" s="216" t="s">
        <v>125</v>
      </c>
      <c r="P12" s="216" t="s">
        <v>125</v>
      </c>
      <c r="Q12" s="216" t="s">
        <v>125</v>
      </c>
      <c r="R12" s="219" t="s">
        <v>125</v>
      </c>
      <c r="S12" s="220" t="s">
        <v>124</v>
      </c>
      <c r="T12" s="216" t="s">
        <v>124</v>
      </c>
      <c r="U12" s="215" t="s">
        <v>125</v>
      </c>
      <c r="V12" s="215" t="s">
        <v>125</v>
      </c>
      <c r="W12" s="217" t="s">
        <v>125</v>
      </c>
      <c r="X12" s="218" t="s">
        <v>125</v>
      </c>
      <c r="Y12" s="216" t="s">
        <v>125</v>
      </c>
      <c r="Z12" s="216" t="s">
        <v>125</v>
      </c>
      <c r="AA12" s="219" t="s">
        <v>125</v>
      </c>
    </row>
    <row r="13" spans="1:27" ht="18.75">
      <c r="A13" s="312" t="s">
        <v>12</v>
      </c>
      <c r="B13" s="209" t="s">
        <v>127</v>
      </c>
      <c r="C13" s="210" t="s">
        <v>127</v>
      </c>
      <c r="D13" s="210" t="s">
        <v>127</v>
      </c>
      <c r="E13" s="211" t="s">
        <v>127</v>
      </c>
      <c r="F13" s="212" t="s">
        <v>127</v>
      </c>
      <c r="G13" s="210" t="s">
        <v>123</v>
      </c>
      <c r="H13" s="210" t="s">
        <v>123</v>
      </c>
      <c r="I13" s="213" t="s">
        <v>123</v>
      </c>
      <c r="J13" s="209" t="s">
        <v>123</v>
      </c>
      <c r="K13" s="210" t="s">
        <v>123</v>
      </c>
      <c r="L13" s="210" t="s">
        <v>123</v>
      </c>
      <c r="M13" s="211" t="s">
        <v>123</v>
      </c>
      <c r="N13" s="212" t="s">
        <v>123</v>
      </c>
      <c r="O13" s="210" t="s">
        <v>123</v>
      </c>
      <c r="P13" s="210" t="s">
        <v>123</v>
      </c>
      <c r="Q13" s="210" t="s">
        <v>123</v>
      </c>
      <c r="R13" s="213" t="s">
        <v>123</v>
      </c>
      <c r="S13" s="209" t="s">
        <v>124</v>
      </c>
      <c r="T13" s="210" t="s">
        <v>124</v>
      </c>
      <c r="U13" s="209" t="s">
        <v>123</v>
      </c>
      <c r="V13" s="209" t="s">
        <v>123</v>
      </c>
      <c r="W13" s="211" t="s">
        <v>123</v>
      </c>
      <c r="X13" s="212" t="s">
        <v>123</v>
      </c>
      <c r="Y13" s="210" t="s">
        <v>123</v>
      </c>
      <c r="Z13" s="210" t="s">
        <v>123</v>
      </c>
      <c r="AA13" s="213" t="s">
        <v>123</v>
      </c>
    </row>
    <row r="14" spans="1:27" ht="19.5" thickBot="1">
      <c r="A14" s="314"/>
      <c r="B14" s="223"/>
      <c r="C14" s="224"/>
      <c r="D14" s="224"/>
      <c r="E14" s="225"/>
      <c r="F14" s="226"/>
      <c r="G14" s="224" t="s">
        <v>125</v>
      </c>
      <c r="H14" s="224" t="s">
        <v>125</v>
      </c>
      <c r="I14" s="227" t="s">
        <v>125</v>
      </c>
      <c r="J14" s="223" t="s">
        <v>125</v>
      </c>
      <c r="K14" s="224" t="s">
        <v>125</v>
      </c>
      <c r="L14" s="224" t="s">
        <v>125</v>
      </c>
      <c r="M14" s="225" t="s">
        <v>125</v>
      </c>
      <c r="N14" s="226" t="s">
        <v>125</v>
      </c>
      <c r="O14" s="224" t="s">
        <v>125</v>
      </c>
      <c r="P14" s="224" t="s">
        <v>125</v>
      </c>
      <c r="Q14" s="224" t="s">
        <v>125</v>
      </c>
      <c r="R14" s="227" t="s">
        <v>125</v>
      </c>
      <c r="S14" s="223" t="s">
        <v>124</v>
      </c>
      <c r="T14" s="224" t="s">
        <v>124</v>
      </c>
      <c r="U14" s="223" t="s">
        <v>125</v>
      </c>
      <c r="V14" s="223" t="s">
        <v>125</v>
      </c>
      <c r="W14" s="225" t="s">
        <v>125</v>
      </c>
      <c r="X14" s="226" t="s">
        <v>125</v>
      </c>
      <c r="Y14" s="224" t="s">
        <v>125</v>
      </c>
      <c r="Z14" s="224" t="s">
        <v>125</v>
      </c>
      <c r="AA14" s="227" t="s">
        <v>125</v>
      </c>
    </row>
    <row r="15" spans="1:27" ht="15">
      <c r="A15" s="308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6"/>
    </row>
    <row r="16" spans="1:27" ht="15.75" thickBot="1">
      <c r="A16" s="311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8"/>
    </row>
    <row r="17" spans="1:27" ht="19.5" thickBot="1">
      <c r="A17" s="319" t="s">
        <v>116</v>
      </c>
      <c r="B17" s="303" t="s">
        <v>128</v>
      </c>
      <c r="C17" s="304"/>
      <c r="D17" s="304"/>
      <c r="E17" s="305"/>
      <c r="F17" s="303" t="s">
        <v>129</v>
      </c>
      <c r="G17" s="304"/>
      <c r="H17" s="304"/>
      <c r="I17" s="306"/>
      <c r="J17" s="307" t="s">
        <v>130</v>
      </c>
      <c r="K17" s="304"/>
      <c r="L17" s="304"/>
      <c r="M17" s="305"/>
      <c r="N17" s="303" t="s">
        <v>131</v>
      </c>
      <c r="O17" s="304"/>
      <c r="P17" s="304"/>
      <c r="Q17" s="304"/>
      <c r="R17" s="306"/>
      <c r="S17" s="307" t="s">
        <v>132</v>
      </c>
      <c r="T17" s="304"/>
      <c r="U17" s="304"/>
      <c r="V17" s="304"/>
      <c r="W17" s="305"/>
      <c r="X17" s="303" t="s">
        <v>133</v>
      </c>
      <c r="Y17" s="304"/>
      <c r="Z17" s="304"/>
      <c r="AA17" s="306"/>
    </row>
    <row r="18" spans="1:27" ht="18.75">
      <c r="A18" s="320"/>
      <c r="B18" s="199">
        <v>27</v>
      </c>
      <c r="C18" s="200">
        <v>28</v>
      </c>
      <c r="D18" s="200">
        <v>29</v>
      </c>
      <c r="E18" s="201">
        <v>30</v>
      </c>
      <c r="F18" s="199">
        <v>31</v>
      </c>
      <c r="G18" s="200">
        <v>32</v>
      </c>
      <c r="H18" s="200">
        <v>33</v>
      </c>
      <c r="I18" s="202">
        <v>34</v>
      </c>
      <c r="J18" s="203">
        <v>35</v>
      </c>
      <c r="K18" s="200">
        <v>36</v>
      </c>
      <c r="L18" s="200">
        <v>37</v>
      </c>
      <c r="M18" s="201">
        <v>38</v>
      </c>
      <c r="N18" s="199">
        <v>39</v>
      </c>
      <c r="O18" s="200">
        <v>40</v>
      </c>
      <c r="P18" s="200">
        <v>41</v>
      </c>
      <c r="Q18" s="200">
        <v>42</v>
      </c>
      <c r="R18" s="202">
        <v>43</v>
      </c>
      <c r="S18" s="203">
        <v>44</v>
      </c>
      <c r="T18" s="200">
        <v>45</v>
      </c>
      <c r="U18" s="200">
        <v>46</v>
      </c>
      <c r="V18" s="200">
        <v>47</v>
      </c>
      <c r="W18" s="201">
        <v>48</v>
      </c>
      <c r="X18" s="199">
        <v>49</v>
      </c>
      <c r="Y18" s="200">
        <v>50</v>
      </c>
      <c r="Z18" s="200">
        <v>51</v>
      </c>
      <c r="AA18" s="202">
        <v>52</v>
      </c>
    </row>
    <row r="19" spans="1:27" ht="19.5" thickBot="1">
      <c r="A19" s="320"/>
      <c r="B19" s="204">
        <v>8</v>
      </c>
      <c r="C19" s="205">
        <v>9</v>
      </c>
      <c r="D19" s="205">
        <v>10</v>
      </c>
      <c r="E19" s="206">
        <v>11</v>
      </c>
      <c r="F19" s="204">
        <v>12</v>
      </c>
      <c r="G19" s="205">
        <v>13</v>
      </c>
      <c r="H19" s="205">
        <v>14</v>
      </c>
      <c r="I19" s="207">
        <v>15</v>
      </c>
      <c r="J19" s="208">
        <v>16</v>
      </c>
      <c r="K19" s="205">
        <v>17</v>
      </c>
      <c r="L19" s="205">
        <v>18</v>
      </c>
      <c r="M19" s="206">
        <v>19</v>
      </c>
      <c r="N19" s="204">
        <v>20</v>
      </c>
      <c r="O19" s="205">
        <v>21</v>
      </c>
      <c r="P19" s="205">
        <v>22</v>
      </c>
      <c r="Q19" s="205">
        <v>23</v>
      </c>
      <c r="R19" s="207">
        <v>24</v>
      </c>
      <c r="S19" s="208">
        <v>1</v>
      </c>
      <c r="T19" s="205">
        <v>2</v>
      </c>
      <c r="U19" s="205">
        <v>3</v>
      </c>
      <c r="V19" s="205">
        <v>4</v>
      </c>
      <c r="W19" s="206">
        <v>5</v>
      </c>
      <c r="X19" s="204">
        <v>6</v>
      </c>
      <c r="Y19" s="205">
        <v>7</v>
      </c>
      <c r="Z19" s="205">
        <v>8</v>
      </c>
      <c r="AA19" s="207">
        <v>9</v>
      </c>
    </row>
    <row r="20" spans="1:27" ht="18.75">
      <c r="A20" s="308" t="s">
        <v>10</v>
      </c>
      <c r="B20" s="228" t="s">
        <v>123</v>
      </c>
      <c r="C20" s="229" t="s">
        <v>123</v>
      </c>
      <c r="D20" s="229" t="s">
        <v>123</v>
      </c>
      <c r="E20" s="230" t="s">
        <v>123</v>
      </c>
      <c r="F20" s="228" t="s">
        <v>123</v>
      </c>
      <c r="G20" s="229" t="s">
        <v>123</v>
      </c>
      <c r="H20" s="229" t="s">
        <v>123</v>
      </c>
      <c r="I20" s="231" t="s">
        <v>123</v>
      </c>
      <c r="J20" s="228" t="s">
        <v>123</v>
      </c>
      <c r="K20" s="229" t="s">
        <v>123</v>
      </c>
      <c r="L20" s="229" t="s">
        <v>123</v>
      </c>
      <c r="M20" s="230" t="s">
        <v>123</v>
      </c>
      <c r="N20" s="228" t="s">
        <v>123</v>
      </c>
      <c r="O20" s="229" t="s">
        <v>123</v>
      </c>
      <c r="P20" s="229" t="s">
        <v>123</v>
      </c>
      <c r="Q20" s="229" t="s">
        <v>123</v>
      </c>
      <c r="R20" s="230" t="s">
        <v>126</v>
      </c>
      <c r="S20" s="232" t="s">
        <v>124</v>
      </c>
      <c r="T20" s="233" t="s">
        <v>124</v>
      </c>
      <c r="U20" s="229" t="s">
        <v>124</v>
      </c>
      <c r="V20" s="232" t="s">
        <v>124</v>
      </c>
      <c r="W20" s="231" t="s">
        <v>124</v>
      </c>
      <c r="X20" s="228" t="s">
        <v>124</v>
      </c>
      <c r="Y20" s="229" t="s">
        <v>124</v>
      </c>
      <c r="Z20" s="229" t="s">
        <v>124</v>
      </c>
      <c r="AA20" s="230" t="s">
        <v>124</v>
      </c>
    </row>
    <row r="21" spans="1:27" ht="18.75">
      <c r="A21" s="309"/>
      <c r="B21" s="218" t="s">
        <v>125</v>
      </c>
      <c r="C21" s="216" t="s">
        <v>125</v>
      </c>
      <c r="D21" s="216" t="s">
        <v>125</v>
      </c>
      <c r="E21" s="219" t="s">
        <v>125</v>
      </c>
      <c r="F21" s="218" t="s">
        <v>125</v>
      </c>
      <c r="G21" s="216" t="s">
        <v>125</v>
      </c>
      <c r="H21" s="216" t="s">
        <v>125</v>
      </c>
      <c r="I21" s="217" t="s">
        <v>125</v>
      </c>
      <c r="J21" s="218" t="s">
        <v>125</v>
      </c>
      <c r="K21" s="216" t="s">
        <v>125</v>
      </c>
      <c r="L21" s="216" t="s">
        <v>125</v>
      </c>
      <c r="M21" s="219" t="s">
        <v>125</v>
      </c>
      <c r="N21" s="218" t="s">
        <v>125</v>
      </c>
      <c r="O21" s="216" t="s">
        <v>125</v>
      </c>
      <c r="P21" s="216" t="s">
        <v>125</v>
      </c>
      <c r="Q21" s="216" t="s">
        <v>125</v>
      </c>
      <c r="R21" s="219"/>
      <c r="S21" s="215"/>
      <c r="T21" s="220"/>
      <c r="U21" s="216"/>
      <c r="V21" s="215"/>
      <c r="W21" s="217"/>
      <c r="X21" s="218"/>
      <c r="Y21" s="216"/>
      <c r="Z21" s="216"/>
      <c r="AA21" s="219"/>
    </row>
    <row r="22" spans="1:27" ht="18.75">
      <c r="A22" s="310" t="s">
        <v>11</v>
      </c>
      <c r="B22" s="212" t="s">
        <v>123</v>
      </c>
      <c r="C22" s="210" t="s">
        <v>123</v>
      </c>
      <c r="D22" s="210" t="s">
        <v>123</v>
      </c>
      <c r="E22" s="213" t="s">
        <v>123</v>
      </c>
      <c r="F22" s="212" t="s">
        <v>123</v>
      </c>
      <c r="G22" s="210" t="s">
        <v>123</v>
      </c>
      <c r="H22" s="210" t="s">
        <v>123</v>
      </c>
      <c r="I22" s="211" t="s">
        <v>127</v>
      </c>
      <c r="J22" s="212" t="s">
        <v>127</v>
      </c>
      <c r="K22" s="210" t="s">
        <v>127</v>
      </c>
      <c r="L22" s="210" t="s">
        <v>127</v>
      </c>
      <c r="M22" s="213" t="s">
        <v>127</v>
      </c>
      <c r="N22" s="212" t="s">
        <v>123</v>
      </c>
      <c r="O22" s="210" t="s">
        <v>123</v>
      </c>
      <c r="P22" s="210" t="s">
        <v>123</v>
      </c>
      <c r="Q22" s="210" t="s">
        <v>126</v>
      </c>
      <c r="R22" s="234" t="s">
        <v>126</v>
      </c>
      <c r="S22" s="235" t="s">
        <v>124</v>
      </c>
      <c r="T22" s="214" t="s">
        <v>124</v>
      </c>
      <c r="U22" s="222" t="s">
        <v>124</v>
      </c>
      <c r="V22" s="209" t="s">
        <v>124</v>
      </c>
      <c r="W22" s="236" t="s">
        <v>124</v>
      </c>
      <c r="X22" s="237" t="s">
        <v>124</v>
      </c>
      <c r="Y22" s="222" t="s">
        <v>124</v>
      </c>
      <c r="Z22" s="222" t="s">
        <v>124</v>
      </c>
      <c r="AA22" s="234" t="s">
        <v>124</v>
      </c>
    </row>
    <row r="23" spans="1:27" ht="18.75">
      <c r="A23" s="309"/>
      <c r="B23" s="218" t="s">
        <v>125</v>
      </c>
      <c r="C23" s="216" t="s">
        <v>125</v>
      </c>
      <c r="D23" s="216" t="s">
        <v>125</v>
      </c>
      <c r="E23" s="219" t="s">
        <v>125</v>
      </c>
      <c r="F23" s="218" t="s">
        <v>125</v>
      </c>
      <c r="G23" s="216" t="s">
        <v>125</v>
      </c>
      <c r="H23" s="216" t="s">
        <v>125</v>
      </c>
      <c r="I23" s="217"/>
      <c r="J23" s="218"/>
      <c r="K23" s="216"/>
      <c r="L23" s="216"/>
      <c r="M23" s="219"/>
      <c r="N23" s="218" t="s">
        <v>125</v>
      </c>
      <c r="O23" s="216" t="s">
        <v>125</v>
      </c>
      <c r="P23" s="216" t="s">
        <v>125</v>
      </c>
      <c r="Q23" s="216"/>
      <c r="R23" s="219"/>
      <c r="S23" s="215"/>
      <c r="T23" s="214"/>
      <c r="U23" s="216"/>
      <c r="V23" s="215"/>
      <c r="W23" s="217"/>
      <c r="X23" s="218"/>
      <c r="Y23" s="216"/>
      <c r="Z23" s="216"/>
      <c r="AA23" s="219"/>
    </row>
    <row r="24" spans="1:27" ht="18.75">
      <c r="A24" s="310" t="s">
        <v>12</v>
      </c>
      <c r="B24" s="237" t="s">
        <v>123</v>
      </c>
      <c r="C24" s="222" t="s">
        <v>123</v>
      </c>
      <c r="D24" s="222" t="s">
        <v>123</v>
      </c>
      <c r="E24" s="234" t="s">
        <v>123</v>
      </c>
      <c r="F24" s="237" t="s">
        <v>127</v>
      </c>
      <c r="G24" s="222" t="s">
        <v>127</v>
      </c>
      <c r="H24" s="222" t="s">
        <v>127</v>
      </c>
      <c r="I24" s="236" t="s">
        <v>127</v>
      </c>
      <c r="J24" s="237" t="s">
        <v>127</v>
      </c>
      <c r="K24" s="222" t="s">
        <v>127</v>
      </c>
      <c r="L24" s="222" t="s">
        <v>127</v>
      </c>
      <c r="M24" s="234" t="s">
        <v>127</v>
      </c>
      <c r="N24" s="237" t="s">
        <v>127</v>
      </c>
      <c r="O24" s="222" t="s">
        <v>126</v>
      </c>
      <c r="P24" s="222" t="s">
        <v>126</v>
      </c>
      <c r="Q24" s="222" t="s">
        <v>154</v>
      </c>
      <c r="R24" s="234" t="s">
        <v>154</v>
      </c>
      <c r="S24" s="235"/>
      <c r="T24" s="222"/>
      <c r="U24" s="222"/>
      <c r="V24" s="235"/>
      <c r="W24" s="236"/>
      <c r="X24" s="237"/>
      <c r="Y24" s="222"/>
      <c r="Z24" s="222"/>
      <c r="AA24" s="234"/>
    </row>
    <row r="25" spans="1:27" ht="13.5" customHeight="1" thickBot="1">
      <c r="A25" s="311"/>
      <c r="B25" s="226" t="s">
        <v>125</v>
      </c>
      <c r="C25" s="224" t="s">
        <v>125</v>
      </c>
      <c r="D25" s="224" t="s">
        <v>125</v>
      </c>
      <c r="E25" s="227" t="s">
        <v>125</v>
      </c>
      <c r="F25" s="226"/>
      <c r="G25" s="224"/>
      <c r="H25" s="224"/>
      <c r="I25" s="225"/>
      <c r="J25" s="226"/>
      <c r="K25" s="224"/>
      <c r="L25" s="224"/>
      <c r="M25" s="227"/>
      <c r="N25" s="226"/>
      <c r="O25" s="224"/>
      <c r="P25" s="224"/>
      <c r="Q25" s="224"/>
      <c r="R25" s="227"/>
      <c r="S25" s="223"/>
      <c r="T25" s="224"/>
      <c r="U25" s="224"/>
      <c r="V25" s="223"/>
      <c r="W25" s="225"/>
      <c r="X25" s="226"/>
      <c r="Y25" s="224"/>
      <c r="Z25" s="224"/>
      <c r="AA25" s="227"/>
    </row>
    <row r="26" spans="1:27" ht="15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</row>
    <row r="27" spans="1:27" ht="15.75">
      <c r="A27" s="238" t="s">
        <v>134</v>
      </c>
      <c r="B27" s="238"/>
      <c r="C27" s="238"/>
      <c r="D27" s="238"/>
      <c r="E27" s="238"/>
      <c r="F27" s="238"/>
      <c r="G27" s="238"/>
      <c r="H27" s="238" t="s">
        <v>156</v>
      </c>
      <c r="I27" s="238"/>
      <c r="J27" s="238"/>
      <c r="K27" s="238"/>
      <c r="L27" s="238"/>
      <c r="M27" s="238"/>
      <c r="N27" s="238"/>
      <c r="O27" s="238"/>
      <c r="P27" s="238" t="s">
        <v>135</v>
      </c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</row>
    <row r="28" spans="1:27" ht="15.75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</row>
    <row r="29" spans="1:27" ht="15.75">
      <c r="A29" s="238" t="s">
        <v>136</v>
      </c>
      <c r="B29" s="238"/>
      <c r="C29" s="238"/>
      <c r="D29" s="238"/>
      <c r="E29" s="238"/>
      <c r="F29" s="238"/>
      <c r="G29" s="238"/>
      <c r="H29" s="238" t="s">
        <v>137</v>
      </c>
      <c r="I29" s="238"/>
      <c r="J29" s="238"/>
      <c r="K29" s="238"/>
      <c r="L29" s="238"/>
      <c r="M29" s="238"/>
      <c r="N29" s="238"/>
      <c r="O29" s="238" t="s">
        <v>155</v>
      </c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</row>
  </sheetData>
  <sheetProtection/>
  <mergeCells count="22">
    <mergeCell ref="A1:AA4"/>
    <mergeCell ref="A6:A8"/>
    <mergeCell ref="B6:E6"/>
    <mergeCell ref="F6:I6"/>
    <mergeCell ref="J6:M6"/>
    <mergeCell ref="N6:R6"/>
    <mergeCell ref="A24:A25"/>
    <mergeCell ref="A9:A10"/>
    <mergeCell ref="A11:A12"/>
    <mergeCell ref="A13:A14"/>
    <mergeCell ref="A15:AA16"/>
    <mergeCell ref="A17:A19"/>
    <mergeCell ref="J17:M17"/>
    <mergeCell ref="N17:R17"/>
    <mergeCell ref="S17:W17"/>
    <mergeCell ref="X17:AA17"/>
    <mergeCell ref="B17:E17"/>
    <mergeCell ref="F17:I17"/>
    <mergeCell ref="S6:W6"/>
    <mergeCell ref="X6:AA6"/>
    <mergeCell ref="A20:A21"/>
    <mergeCell ref="A22:A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4">
      <selection activeCell="J14" sqref="J14"/>
    </sheetView>
  </sheetViews>
  <sheetFormatPr defaultColWidth="9.140625" defaultRowHeight="15"/>
  <sheetData>
    <row r="1" ht="330">
      <c r="A1" s="242" t="s">
        <v>139</v>
      </c>
    </row>
    <row r="3" spans="4:5" ht="15">
      <c r="D3" t="s">
        <v>140</v>
      </c>
      <c r="E3" t="s">
        <v>141</v>
      </c>
    </row>
    <row r="4" spans="4:5" ht="15">
      <c r="D4">
        <v>1</v>
      </c>
      <c r="E4" t="s">
        <v>142</v>
      </c>
    </row>
    <row r="5" spans="4:5" ht="15">
      <c r="D5">
        <v>2</v>
      </c>
      <c r="E5" t="s">
        <v>143</v>
      </c>
    </row>
    <row r="6" spans="4:5" ht="15">
      <c r="D6">
        <v>3</v>
      </c>
      <c r="E6" t="s">
        <v>144</v>
      </c>
    </row>
    <row r="7" spans="4:5" ht="15">
      <c r="D7">
        <v>4</v>
      </c>
      <c r="E7" t="s">
        <v>145</v>
      </c>
    </row>
    <row r="8" spans="4:5" ht="15">
      <c r="D8">
        <v>5</v>
      </c>
      <c r="E8" t="s">
        <v>146</v>
      </c>
    </row>
    <row r="9" spans="4:5" ht="15">
      <c r="D9">
        <v>6</v>
      </c>
      <c r="E9" t="s">
        <v>147</v>
      </c>
    </row>
    <row r="10" spans="4:5" ht="15">
      <c r="D10">
        <v>7</v>
      </c>
      <c r="E10" t="s">
        <v>148</v>
      </c>
    </row>
    <row r="11" spans="4:5" ht="15">
      <c r="D11">
        <v>8</v>
      </c>
      <c r="E11" t="s">
        <v>149</v>
      </c>
    </row>
    <row r="12" spans="4:5" ht="15">
      <c r="D12">
        <v>9</v>
      </c>
      <c r="E12" t="s">
        <v>150</v>
      </c>
    </row>
    <row r="13" spans="4:5" ht="15">
      <c r="D13">
        <v>10</v>
      </c>
      <c r="E13" t="s">
        <v>151</v>
      </c>
    </row>
    <row r="14" spans="4:5" ht="15">
      <c r="D14">
        <v>11</v>
      </c>
      <c r="E1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Валерий Иванович</cp:lastModifiedBy>
  <cp:lastPrinted>2015-06-08T10:56:27Z</cp:lastPrinted>
  <dcterms:created xsi:type="dcterms:W3CDTF">2011-04-20T02:10:11Z</dcterms:created>
  <dcterms:modified xsi:type="dcterms:W3CDTF">2016-07-21T04:38:30Z</dcterms:modified>
  <cp:category/>
  <cp:version/>
  <cp:contentType/>
  <cp:contentStatus/>
</cp:coreProperties>
</file>